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yg\OneDrive\Documents\My Documents\BB\SABA\2005\"/>
    </mc:Choice>
  </mc:AlternateContent>
  <xr:revisionPtr revIDLastSave="0" documentId="13_ncr:1_{7ACFE5C2-F6D2-4C29-BF30-3811956494C3}" xr6:coauthVersionLast="47" xr6:coauthVersionMax="47" xr10:uidLastSave="{00000000-0000-0000-0000-000000000000}"/>
  <bookViews>
    <workbookView xWindow="-120" yWindow="-120" windowWidth="29040" windowHeight="15720" activeTab="3" xr2:uid="{11A4830E-A58E-4EA1-975D-662802D8033F}"/>
  </bookViews>
  <sheets>
    <sheet name="Standing" sheetId="7" r:id="rId1"/>
    <sheet name="Team Stats" sheetId="2" r:id="rId2"/>
    <sheet name="Hitting Leaders" sheetId="3" r:id="rId3"/>
    <sheet name="Pitching Leaders" sheetId="4" r:id="rId4"/>
    <sheet name="Hitters" sheetId="5" r:id="rId5"/>
    <sheet name="Pitchers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" i="6" l="1"/>
  <c r="Z1" i="5"/>
  <c r="I48" i="2" l="1"/>
  <c r="G48" i="2"/>
  <c r="M48" i="2" l="1"/>
  <c r="K48" i="2"/>
  <c r="L48" i="2"/>
  <c r="N47" i="2"/>
  <c r="N48" i="2"/>
  <c r="M23" i="2"/>
  <c r="M22" i="2"/>
  <c r="O44" i="2"/>
  <c r="P44" i="2"/>
  <c r="Q44" i="2"/>
  <c r="R44" i="2"/>
  <c r="O43" i="2"/>
  <c r="P43" i="2"/>
  <c r="Q43" i="2"/>
  <c r="R43" i="2"/>
  <c r="O33" i="2"/>
  <c r="P33" i="2"/>
  <c r="Q33" i="2"/>
  <c r="R33" i="2"/>
  <c r="O28" i="2"/>
  <c r="P28" i="2"/>
  <c r="Q28" i="2"/>
  <c r="R28" i="2"/>
  <c r="O45" i="2"/>
  <c r="P45" i="2"/>
  <c r="Q45" i="2"/>
  <c r="R45" i="2"/>
  <c r="O35" i="2"/>
  <c r="P35" i="2"/>
  <c r="Q35" i="2"/>
  <c r="R35" i="2"/>
  <c r="O41" i="2"/>
  <c r="P41" i="2"/>
  <c r="Q41" i="2"/>
  <c r="R41" i="2"/>
  <c r="O39" i="2"/>
  <c r="P39" i="2"/>
  <c r="Q39" i="2"/>
  <c r="R39" i="2"/>
  <c r="O29" i="2"/>
  <c r="P29" i="2"/>
  <c r="Q29" i="2"/>
  <c r="R29" i="2"/>
  <c r="O31" i="2"/>
  <c r="P31" i="2"/>
  <c r="Q31" i="2"/>
  <c r="R31" i="2"/>
  <c r="O34" i="2"/>
  <c r="P34" i="2"/>
  <c r="Q34" i="2"/>
  <c r="R34" i="2"/>
  <c r="O37" i="2"/>
  <c r="P37" i="2"/>
  <c r="Q37" i="2"/>
  <c r="R37" i="2"/>
  <c r="O42" i="2"/>
  <c r="P42" i="2"/>
  <c r="Q42" i="2"/>
  <c r="R42" i="2"/>
  <c r="O36" i="2"/>
  <c r="P36" i="2"/>
  <c r="Q36" i="2"/>
  <c r="R36" i="2"/>
  <c r="O38" i="2"/>
  <c r="P38" i="2"/>
  <c r="Q38" i="2"/>
  <c r="R38" i="2"/>
  <c r="S227" i="6"/>
  <c r="P28" i="6"/>
  <c r="U28" i="6" s="1"/>
  <c r="R190" i="6"/>
  <c r="W190" i="6" s="1"/>
  <c r="S174" i="6"/>
  <c r="P105" i="6"/>
  <c r="P175" i="6"/>
  <c r="Q175" i="6"/>
  <c r="R175" i="6"/>
  <c r="S175" i="6"/>
  <c r="U175" i="6"/>
  <c r="V175" i="6"/>
  <c r="W175" i="6"/>
  <c r="X175" i="6"/>
  <c r="P249" i="6"/>
  <c r="Q249" i="6"/>
  <c r="R249" i="6"/>
  <c r="S249" i="6"/>
  <c r="U249" i="6"/>
  <c r="V249" i="6"/>
  <c r="W249" i="6"/>
  <c r="X249" i="6"/>
  <c r="P268" i="6"/>
  <c r="Q268" i="6"/>
  <c r="R268" i="6"/>
  <c r="S268" i="6"/>
  <c r="U268" i="6"/>
  <c r="V268" i="6"/>
  <c r="W268" i="6"/>
  <c r="X268" i="6"/>
  <c r="P45" i="6"/>
  <c r="Q45" i="6"/>
  <c r="R45" i="6"/>
  <c r="S45" i="6"/>
  <c r="U45" i="6"/>
  <c r="V45" i="6"/>
  <c r="W45" i="6"/>
  <c r="X45" i="6"/>
  <c r="P22" i="6"/>
  <c r="U22" i="6" s="1"/>
  <c r="Q22" i="6"/>
  <c r="V22" i="6" s="1"/>
  <c r="R22" i="6"/>
  <c r="W22" i="6" s="1"/>
  <c r="S22" i="6"/>
  <c r="X22" i="6" s="1"/>
  <c r="P185" i="6"/>
  <c r="Q185" i="6"/>
  <c r="R185" i="6"/>
  <c r="S185" i="6"/>
  <c r="U185" i="6"/>
  <c r="V185" i="6"/>
  <c r="W185" i="6"/>
  <c r="X185" i="6"/>
  <c r="P31" i="6"/>
  <c r="U31" i="6" s="1"/>
  <c r="Q31" i="6"/>
  <c r="V31" i="6" s="1"/>
  <c r="R31" i="6"/>
  <c r="W31" i="6" s="1"/>
  <c r="S31" i="6"/>
  <c r="X31" i="6" s="1"/>
  <c r="P44" i="6"/>
  <c r="Q44" i="6"/>
  <c r="R44" i="6"/>
  <c r="S44" i="6"/>
  <c r="U44" i="6"/>
  <c r="V44" i="6"/>
  <c r="W44" i="6"/>
  <c r="X44" i="6"/>
  <c r="P68" i="6"/>
  <c r="U68" i="6" s="1"/>
  <c r="Q68" i="6"/>
  <c r="V68" i="6" s="1"/>
  <c r="R68" i="6"/>
  <c r="W68" i="6" s="1"/>
  <c r="S68" i="6"/>
  <c r="X68" i="6"/>
  <c r="P9" i="6"/>
  <c r="U9" i="6" s="1"/>
  <c r="Q9" i="6"/>
  <c r="V9" i="6" s="1"/>
  <c r="R9" i="6"/>
  <c r="W9" i="6" s="1"/>
  <c r="S9" i="6"/>
  <c r="X9" i="6" s="1"/>
  <c r="P97" i="6"/>
  <c r="Q97" i="6"/>
  <c r="R97" i="6"/>
  <c r="S97" i="6"/>
  <c r="U97" i="6"/>
  <c r="V97" i="6"/>
  <c r="W97" i="6"/>
  <c r="X97" i="6"/>
  <c r="P220" i="6"/>
  <c r="Q220" i="6"/>
  <c r="R220" i="6"/>
  <c r="S220" i="6"/>
  <c r="U220" i="6"/>
  <c r="V220" i="6"/>
  <c r="W220" i="6"/>
  <c r="X220" i="6"/>
  <c r="P212" i="6"/>
  <c r="U212" i="6" s="1"/>
  <c r="Q212" i="6"/>
  <c r="V212" i="6" s="1"/>
  <c r="R212" i="6"/>
  <c r="W212" i="6" s="1"/>
  <c r="S212" i="6"/>
  <c r="X212" i="6"/>
  <c r="P43" i="6"/>
  <c r="U43" i="6" s="1"/>
  <c r="Q43" i="6"/>
  <c r="V43" i="6" s="1"/>
  <c r="R43" i="6"/>
  <c r="W43" i="6" s="1"/>
  <c r="S43" i="6"/>
  <c r="X43" i="6" s="1"/>
  <c r="P16" i="6"/>
  <c r="U16" i="6" s="1"/>
  <c r="Q16" i="6"/>
  <c r="V16" i="6" s="1"/>
  <c r="R16" i="6"/>
  <c r="W16" i="6" s="1"/>
  <c r="S16" i="6"/>
  <c r="X16" i="6" s="1"/>
  <c r="S105" i="6"/>
  <c r="X105" i="6" s="1"/>
  <c r="U105" i="6"/>
  <c r="P57" i="6"/>
  <c r="Q57" i="6"/>
  <c r="V57" i="6" s="1"/>
  <c r="R57" i="6"/>
  <c r="W57" i="6" s="1"/>
  <c r="S57" i="6"/>
  <c r="U57" i="6"/>
  <c r="X57" i="6"/>
  <c r="P174" i="6"/>
  <c r="U174" i="6" s="1"/>
  <c r="Q174" i="6"/>
  <c r="R174" i="6"/>
  <c r="W174" i="6" s="1"/>
  <c r="V174" i="6"/>
  <c r="P141" i="6"/>
  <c r="U141" i="6" s="1"/>
  <c r="Q141" i="6"/>
  <c r="V141" i="6" s="1"/>
  <c r="R141" i="6"/>
  <c r="W141" i="6" s="1"/>
  <c r="P166" i="6"/>
  <c r="Q166" i="6"/>
  <c r="R166" i="6"/>
  <c r="S166" i="6"/>
  <c r="U166" i="6"/>
  <c r="V166" i="6"/>
  <c r="W166" i="6"/>
  <c r="X166" i="6"/>
  <c r="P278" i="6"/>
  <c r="Q278" i="6"/>
  <c r="R278" i="6"/>
  <c r="S278" i="6"/>
  <c r="U278" i="6"/>
  <c r="V278" i="6"/>
  <c r="W278" i="6"/>
  <c r="X278" i="6"/>
  <c r="P110" i="6"/>
  <c r="Q110" i="6"/>
  <c r="R110" i="6"/>
  <c r="S110" i="6"/>
  <c r="U110" i="6"/>
  <c r="V110" i="6"/>
  <c r="W110" i="6"/>
  <c r="X110" i="6"/>
  <c r="P190" i="6"/>
  <c r="Q190" i="6"/>
  <c r="S190" i="6"/>
  <c r="U190" i="6"/>
  <c r="V190" i="6"/>
  <c r="X190" i="6"/>
  <c r="P80" i="6"/>
  <c r="Q80" i="6"/>
  <c r="R80" i="6"/>
  <c r="S80" i="6"/>
  <c r="U80" i="6"/>
  <c r="V80" i="6"/>
  <c r="W80" i="6"/>
  <c r="X80" i="6"/>
  <c r="P196" i="6"/>
  <c r="U196" i="6" s="1"/>
  <c r="Q196" i="6"/>
  <c r="V196" i="6" s="1"/>
  <c r="R196" i="6"/>
  <c r="W196" i="6" s="1"/>
  <c r="S196" i="6"/>
  <c r="X196" i="6" s="1"/>
  <c r="P228" i="6"/>
  <c r="U228" i="6" s="1"/>
  <c r="Q228" i="6"/>
  <c r="V228" i="6" s="1"/>
  <c r="R228" i="6"/>
  <c r="W228" i="6" s="1"/>
  <c r="S228" i="6"/>
  <c r="X228" i="6" s="1"/>
  <c r="P151" i="6"/>
  <c r="U151" i="6" s="1"/>
  <c r="Q151" i="6"/>
  <c r="V151" i="6" s="1"/>
  <c r="R151" i="6"/>
  <c r="W151" i="6" s="1"/>
  <c r="S151" i="6"/>
  <c r="X151" i="6"/>
  <c r="S28" i="6"/>
  <c r="X28" i="6" s="1"/>
  <c r="P78" i="6"/>
  <c r="U78" i="6" s="1"/>
  <c r="Q78" i="6"/>
  <c r="V78" i="6" s="1"/>
  <c r="R78" i="6"/>
  <c r="W78" i="6" s="1"/>
  <c r="S78" i="6"/>
  <c r="X78" i="6" s="1"/>
  <c r="P227" i="6"/>
  <c r="Q227" i="6"/>
  <c r="R227" i="6"/>
  <c r="U227" i="6"/>
  <c r="V227" i="6"/>
  <c r="W227" i="6"/>
  <c r="P74" i="6"/>
  <c r="U74" i="6" s="1"/>
  <c r="Q74" i="6"/>
  <c r="V74" i="6" s="1"/>
  <c r="R74" i="6"/>
  <c r="W74" i="6" s="1"/>
  <c r="P177" i="6"/>
  <c r="U177" i="6" s="1"/>
  <c r="Q177" i="6"/>
  <c r="V177" i="6" s="1"/>
  <c r="R177" i="6"/>
  <c r="W177" i="6" s="1"/>
  <c r="S177" i="6"/>
  <c r="X177" i="6" s="1"/>
  <c r="P192" i="6"/>
  <c r="Q192" i="6"/>
  <c r="R192" i="6"/>
  <c r="S192" i="6"/>
  <c r="U192" i="6"/>
  <c r="V192" i="6"/>
  <c r="W192" i="6"/>
  <c r="X192" i="6"/>
  <c r="P279" i="6"/>
  <c r="U279" i="6" s="1"/>
  <c r="Q279" i="6"/>
  <c r="V279" i="6" s="1"/>
  <c r="R279" i="6"/>
  <c r="W279" i="6" s="1"/>
  <c r="S279" i="6"/>
  <c r="X279" i="6" s="1"/>
  <c r="P30" i="6"/>
  <c r="U30" i="6" s="1"/>
  <c r="Q30" i="6"/>
  <c r="V30" i="6" s="1"/>
  <c r="R30" i="6"/>
  <c r="W30" i="6" s="1"/>
  <c r="S30" i="6"/>
  <c r="X30" i="6" s="1"/>
  <c r="P181" i="6"/>
  <c r="Q181" i="6"/>
  <c r="R181" i="6"/>
  <c r="S181" i="6"/>
  <c r="U181" i="6"/>
  <c r="V181" i="6"/>
  <c r="W181" i="6"/>
  <c r="X181" i="6"/>
  <c r="P164" i="6"/>
  <c r="Q164" i="6"/>
  <c r="R164" i="6"/>
  <c r="S164" i="6"/>
  <c r="U164" i="6"/>
  <c r="V164" i="6"/>
  <c r="W164" i="6"/>
  <c r="X164" i="6"/>
  <c r="P214" i="6"/>
  <c r="Q214" i="6"/>
  <c r="R214" i="6"/>
  <c r="S214" i="6"/>
  <c r="U214" i="6"/>
  <c r="V214" i="6"/>
  <c r="W214" i="6"/>
  <c r="X214" i="6"/>
  <c r="P183" i="6"/>
  <c r="Q183" i="6"/>
  <c r="R183" i="6"/>
  <c r="S183" i="6"/>
  <c r="U183" i="6"/>
  <c r="V183" i="6"/>
  <c r="W183" i="6"/>
  <c r="X183" i="6"/>
  <c r="P167" i="6"/>
  <c r="Q167" i="6"/>
  <c r="R167" i="6"/>
  <c r="S167" i="6"/>
  <c r="U167" i="6"/>
  <c r="V167" i="6"/>
  <c r="W167" i="6"/>
  <c r="X167" i="6"/>
  <c r="P32" i="6"/>
  <c r="U32" i="6" s="1"/>
  <c r="Q32" i="6"/>
  <c r="V32" i="6" s="1"/>
  <c r="R32" i="6"/>
  <c r="W32" i="6" s="1"/>
  <c r="S32" i="6"/>
  <c r="X32" i="6" s="1"/>
  <c r="P289" i="6"/>
  <c r="Q289" i="6"/>
  <c r="R289" i="6"/>
  <c r="S289" i="6"/>
  <c r="U289" i="6"/>
  <c r="V289" i="6"/>
  <c r="W289" i="6"/>
  <c r="X289" i="6"/>
  <c r="P142" i="6"/>
  <c r="Q142" i="6"/>
  <c r="R142" i="6"/>
  <c r="S142" i="6"/>
  <c r="U142" i="6"/>
  <c r="V142" i="6"/>
  <c r="W142" i="6"/>
  <c r="X142" i="6"/>
  <c r="P161" i="6"/>
  <c r="U161" i="6" s="1"/>
  <c r="Q161" i="6"/>
  <c r="V161" i="6" s="1"/>
  <c r="R161" i="6"/>
  <c r="W161" i="6" s="1"/>
  <c r="S161" i="6"/>
  <c r="X161" i="6" s="1"/>
  <c r="P271" i="6"/>
  <c r="Q271" i="6"/>
  <c r="R271" i="6"/>
  <c r="S271" i="6"/>
  <c r="U271" i="6"/>
  <c r="V271" i="6"/>
  <c r="W271" i="6"/>
  <c r="X271" i="6"/>
  <c r="P244" i="6"/>
  <c r="Q244" i="6"/>
  <c r="R244" i="6"/>
  <c r="S244" i="6"/>
  <c r="U244" i="6"/>
  <c r="V244" i="6"/>
  <c r="W244" i="6"/>
  <c r="X244" i="6"/>
  <c r="P121" i="6"/>
  <c r="U121" i="6" s="1"/>
  <c r="Q121" i="6"/>
  <c r="V121" i="6" s="1"/>
  <c r="R121" i="6"/>
  <c r="W121" i="6" s="1"/>
  <c r="S121" i="6"/>
  <c r="X121" i="6"/>
  <c r="P7" i="6"/>
  <c r="U7" i="6" s="1"/>
  <c r="Q7" i="6"/>
  <c r="V7" i="6" s="1"/>
  <c r="R7" i="6"/>
  <c r="W7" i="6" s="1"/>
  <c r="S7" i="6"/>
  <c r="X7" i="6" s="1"/>
  <c r="P135" i="6"/>
  <c r="Q135" i="6"/>
  <c r="R135" i="6"/>
  <c r="S135" i="6"/>
  <c r="U135" i="6"/>
  <c r="V135" i="6"/>
  <c r="W135" i="6"/>
  <c r="X135" i="6"/>
  <c r="P213" i="6"/>
  <c r="Q213" i="6"/>
  <c r="R213" i="6"/>
  <c r="S213" i="6"/>
  <c r="X213" i="6" s="1"/>
  <c r="U213" i="6"/>
  <c r="V213" i="6"/>
  <c r="W213" i="6"/>
  <c r="P230" i="6"/>
  <c r="Q230" i="6"/>
  <c r="R230" i="6"/>
  <c r="S230" i="6"/>
  <c r="U230" i="6"/>
  <c r="V230" i="6"/>
  <c r="W230" i="6"/>
  <c r="X230" i="6"/>
  <c r="P284" i="6"/>
  <c r="Q284" i="6"/>
  <c r="R284" i="6"/>
  <c r="S284" i="6"/>
  <c r="U284" i="6"/>
  <c r="V284" i="6"/>
  <c r="W284" i="6"/>
  <c r="X284" i="6"/>
  <c r="P179" i="6"/>
  <c r="Q179" i="6"/>
  <c r="R179" i="6"/>
  <c r="S179" i="6"/>
  <c r="U179" i="6"/>
  <c r="V179" i="6"/>
  <c r="W179" i="6"/>
  <c r="X179" i="6"/>
  <c r="P58" i="6"/>
  <c r="U58" i="6" s="1"/>
  <c r="Q58" i="6"/>
  <c r="V58" i="6" s="1"/>
  <c r="R58" i="6"/>
  <c r="W58" i="6" s="1"/>
  <c r="S58" i="6"/>
  <c r="X58" i="6" s="1"/>
  <c r="P13" i="6"/>
  <c r="U13" i="6" s="1"/>
  <c r="Q13" i="6"/>
  <c r="R13" i="6"/>
  <c r="W13" i="6" s="1"/>
  <c r="S13" i="6"/>
  <c r="X13" i="6" s="1"/>
  <c r="V13" i="6"/>
  <c r="P222" i="6"/>
  <c r="Q222" i="6"/>
  <c r="R222" i="6"/>
  <c r="S222" i="6"/>
  <c r="U222" i="6"/>
  <c r="V222" i="6"/>
  <c r="W222" i="6"/>
  <c r="X222" i="6"/>
  <c r="P21" i="6"/>
  <c r="Q21" i="6"/>
  <c r="V21" i="6" s="1"/>
  <c r="R21" i="6"/>
  <c r="W21" i="6" s="1"/>
  <c r="S21" i="6"/>
  <c r="X21" i="6" s="1"/>
  <c r="U21" i="6"/>
  <c r="P81" i="6"/>
  <c r="Q81" i="6"/>
  <c r="R81" i="6"/>
  <c r="S81" i="6"/>
  <c r="U81" i="6"/>
  <c r="V81" i="6"/>
  <c r="W81" i="6"/>
  <c r="X81" i="6"/>
  <c r="P241" i="6"/>
  <c r="U241" i="6" s="1"/>
  <c r="Q241" i="6"/>
  <c r="V241" i="6" s="1"/>
  <c r="R241" i="6"/>
  <c r="W241" i="6" s="1"/>
  <c r="S241" i="6"/>
  <c r="X241" i="6"/>
  <c r="P51" i="6"/>
  <c r="U51" i="6" s="1"/>
  <c r="Q51" i="6"/>
  <c r="V51" i="6" s="1"/>
  <c r="R51" i="6"/>
  <c r="W51" i="6" s="1"/>
  <c r="S51" i="6"/>
  <c r="X51" i="6" s="1"/>
  <c r="P195" i="6"/>
  <c r="Q195" i="6"/>
  <c r="R195" i="6"/>
  <c r="S195" i="6"/>
  <c r="U195" i="6"/>
  <c r="V195" i="6"/>
  <c r="W195" i="6"/>
  <c r="X195" i="6"/>
  <c r="P143" i="6"/>
  <c r="Q143" i="6"/>
  <c r="R143" i="6"/>
  <c r="S143" i="6"/>
  <c r="U143" i="6"/>
  <c r="V143" i="6"/>
  <c r="W143" i="6"/>
  <c r="X143" i="6"/>
  <c r="P100" i="6"/>
  <c r="Q100" i="6"/>
  <c r="R100" i="6"/>
  <c r="S100" i="6"/>
  <c r="U100" i="6"/>
  <c r="V100" i="6"/>
  <c r="W100" i="6"/>
  <c r="X100" i="6"/>
  <c r="P36" i="6"/>
  <c r="U36" i="6" s="1"/>
  <c r="Q36" i="6"/>
  <c r="V36" i="6" s="1"/>
  <c r="R36" i="6"/>
  <c r="W36" i="6" s="1"/>
  <c r="S36" i="6"/>
  <c r="X36" i="6" s="1"/>
  <c r="P60" i="6"/>
  <c r="Q60" i="6"/>
  <c r="R60" i="6"/>
  <c r="S60" i="6"/>
  <c r="X60" i="6" s="1"/>
  <c r="U60" i="6"/>
  <c r="V60" i="6"/>
  <c r="W60" i="6"/>
  <c r="P156" i="6"/>
  <c r="U156" i="6" s="1"/>
  <c r="Q156" i="6"/>
  <c r="R156" i="6"/>
  <c r="S156" i="6"/>
  <c r="V156" i="6"/>
  <c r="W156" i="6"/>
  <c r="X156" i="6"/>
  <c r="P229" i="6"/>
  <c r="Q229" i="6"/>
  <c r="R229" i="6"/>
  <c r="S229" i="6"/>
  <c r="U229" i="6"/>
  <c r="V229" i="6"/>
  <c r="W229" i="6"/>
  <c r="X229" i="6"/>
  <c r="P282" i="6"/>
  <c r="Q282" i="6"/>
  <c r="R282" i="6"/>
  <c r="S282" i="6"/>
  <c r="U282" i="6"/>
  <c r="V282" i="6"/>
  <c r="W282" i="6"/>
  <c r="X282" i="6"/>
  <c r="P224" i="6"/>
  <c r="Q224" i="6"/>
  <c r="R224" i="6"/>
  <c r="S224" i="6"/>
  <c r="U224" i="6"/>
  <c r="V224" i="6"/>
  <c r="W224" i="6"/>
  <c r="X224" i="6"/>
  <c r="P280" i="6"/>
  <c r="Q280" i="6"/>
  <c r="R280" i="6"/>
  <c r="S280" i="6"/>
  <c r="U280" i="6"/>
  <c r="V280" i="6"/>
  <c r="W280" i="6"/>
  <c r="X280" i="6"/>
  <c r="P237" i="6"/>
  <c r="U237" i="6" s="1"/>
  <c r="Q237" i="6"/>
  <c r="V237" i="6" s="1"/>
  <c r="R237" i="6"/>
  <c r="W237" i="6" s="1"/>
  <c r="S237" i="6"/>
  <c r="X237" i="6" s="1"/>
  <c r="P77" i="6"/>
  <c r="Q77" i="6"/>
  <c r="V77" i="6" s="1"/>
  <c r="R77" i="6"/>
  <c r="W77" i="6" s="1"/>
  <c r="S77" i="6"/>
  <c r="X77" i="6" s="1"/>
  <c r="U77" i="6"/>
  <c r="P75" i="6"/>
  <c r="U75" i="6" s="1"/>
  <c r="Q75" i="6"/>
  <c r="V75" i="6" s="1"/>
  <c r="R75" i="6"/>
  <c r="W75" i="6" s="1"/>
  <c r="S75" i="6"/>
  <c r="X75" i="6" s="1"/>
  <c r="P173" i="6"/>
  <c r="U173" i="6" s="1"/>
  <c r="Q173" i="6"/>
  <c r="V173" i="6" s="1"/>
  <c r="R173" i="6"/>
  <c r="W173" i="6" s="1"/>
  <c r="S173" i="6"/>
  <c r="X173" i="6" s="1"/>
  <c r="P99" i="6"/>
  <c r="U99" i="6" s="1"/>
  <c r="Q99" i="6"/>
  <c r="V99" i="6" s="1"/>
  <c r="R99" i="6"/>
  <c r="W99" i="6" s="1"/>
  <c r="S99" i="6"/>
  <c r="X99" i="6" s="1"/>
  <c r="P287" i="6"/>
  <c r="Q287" i="6"/>
  <c r="R287" i="6"/>
  <c r="S287" i="6"/>
  <c r="U287" i="6"/>
  <c r="V287" i="6"/>
  <c r="W287" i="6"/>
  <c r="X287" i="6"/>
  <c r="P219" i="6"/>
  <c r="Q219" i="6"/>
  <c r="R219" i="6"/>
  <c r="S219" i="6"/>
  <c r="U219" i="6"/>
  <c r="V219" i="6"/>
  <c r="W219" i="6"/>
  <c r="X219" i="6"/>
  <c r="P47" i="6"/>
  <c r="U47" i="6" s="1"/>
  <c r="Q47" i="6"/>
  <c r="V47" i="6" s="1"/>
  <c r="R47" i="6"/>
  <c r="W47" i="6" s="1"/>
  <c r="S47" i="6"/>
  <c r="X47" i="6" s="1"/>
  <c r="P203" i="6"/>
  <c r="U203" i="6" s="1"/>
  <c r="Q203" i="6"/>
  <c r="V203" i="6" s="1"/>
  <c r="R203" i="6"/>
  <c r="W203" i="6" s="1"/>
  <c r="S203" i="6"/>
  <c r="X203" i="6" s="1"/>
  <c r="P25" i="6"/>
  <c r="U25" i="6" s="1"/>
  <c r="Q25" i="6"/>
  <c r="V25" i="6" s="1"/>
  <c r="R25" i="6"/>
  <c r="W25" i="6" s="1"/>
  <c r="S25" i="6"/>
  <c r="X25" i="6" s="1"/>
  <c r="P103" i="6"/>
  <c r="Q103" i="6"/>
  <c r="R103" i="6"/>
  <c r="S103" i="6"/>
  <c r="X103" i="6" s="1"/>
  <c r="U103" i="6"/>
  <c r="V103" i="6"/>
  <c r="W103" i="6"/>
  <c r="P276" i="6"/>
  <c r="U276" i="6" s="1"/>
  <c r="Q276" i="6"/>
  <c r="V276" i="6" s="1"/>
  <c r="R276" i="6"/>
  <c r="W276" i="6" s="1"/>
  <c r="S276" i="6"/>
  <c r="X276" i="6"/>
  <c r="P198" i="6"/>
  <c r="U198" i="6" s="1"/>
  <c r="Q198" i="6"/>
  <c r="V198" i="6" s="1"/>
  <c r="R198" i="6"/>
  <c r="W198" i="6" s="1"/>
  <c r="S198" i="6"/>
  <c r="X198" i="6" s="1"/>
  <c r="P252" i="6"/>
  <c r="U252" i="6" s="1"/>
  <c r="Q252" i="6"/>
  <c r="V252" i="6" s="1"/>
  <c r="R252" i="6"/>
  <c r="W252" i="6" s="1"/>
  <c r="S252" i="6"/>
  <c r="X252" i="6"/>
  <c r="P243" i="6"/>
  <c r="U243" i="6" s="1"/>
  <c r="Q243" i="6"/>
  <c r="V243" i="6" s="1"/>
  <c r="R243" i="6"/>
  <c r="W243" i="6" s="1"/>
  <c r="S243" i="6"/>
  <c r="X243" i="6" s="1"/>
  <c r="P242" i="6"/>
  <c r="U242" i="6" s="1"/>
  <c r="Q242" i="6"/>
  <c r="V242" i="6" s="1"/>
  <c r="R242" i="6"/>
  <c r="W242" i="6" s="1"/>
  <c r="S242" i="6"/>
  <c r="X242" i="6" s="1"/>
  <c r="P98" i="6"/>
  <c r="Q98" i="6"/>
  <c r="R98" i="6"/>
  <c r="S98" i="6"/>
  <c r="U98" i="6"/>
  <c r="V98" i="6"/>
  <c r="W98" i="6"/>
  <c r="X98" i="6"/>
  <c r="P263" i="6"/>
  <c r="U263" i="6" s="1"/>
  <c r="Q263" i="6"/>
  <c r="V263" i="6" s="1"/>
  <c r="R263" i="6"/>
  <c r="W263" i="6" s="1"/>
  <c r="S263" i="6"/>
  <c r="X263" i="6" s="1"/>
  <c r="P292" i="6"/>
  <c r="Q292" i="6"/>
  <c r="R292" i="6"/>
  <c r="S292" i="6"/>
  <c r="U292" i="6"/>
  <c r="V292" i="6"/>
  <c r="W292" i="6"/>
  <c r="X292" i="6"/>
  <c r="P73" i="6"/>
  <c r="U73" i="6" s="1"/>
  <c r="Q73" i="6"/>
  <c r="V73" i="6" s="1"/>
  <c r="R73" i="6"/>
  <c r="W73" i="6" s="1"/>
  <c r="S73" i="6"/>
  <c r="X73" i="6"/>
  <c r="P52" i="6"/>
  <c r="U52" i="6" s="1"/>
  <c r="Q52" i="6"/>
  <c r="V52" i="6" s="1"/>
  <c r="R52" i="6"/>
  <c r="W52" i="6" s="1"/>
  <c r="S52" i="6"/>
  <c r="X52" i="6" s="1"/>
  <c r="P20" i="6"/>
  <c r="Q20" i="6"/>
  <c r="V20" i="6" s="1"/>
  <c r="R20" i="6"/>
  <c r="S20" i="6"/>
  <c r="X20" i="6" s="1"/>
  <c r="U20" i="6"/>
  <c r="W20" i="6"/>
  <c r="P70" i="6"/>
  <c r="U70" i="6" s="1"/>
  <c r="Q70" i="6"/>
  <c r="V70" i="6" s="1"/>
  <c r="R70" i="6"/>
  <c r="W70" i="6" s="1"/>
  <c r="S70" i="6"/>
  <c r="X70" i="6"/>
  <c r="P208" i="6"/>
  <c r="Q208" i="6"/>
  <c r="R208" i="6"/>
  <c r="S208" i="6"/>
  <c r="U208" i="6"/>
  <c r="V208" i="6"/>
  <c r="W208" i="6"/>
  <c r="X208" i="6"/>
  <c r="P4" i="6"/>
  <c r="U4" i="6" s="1"/>
  <c r="Q4" i="6"/>
  <c r="V4" i="6" s="1"/>
  <c r="R4" i="6"/>
  <c r="W4" i="6" s="1"/>
  <c r="S4" i="6"/>
  <c r="X4" i="6" s="1"/>
  <c r="P109" i="6"/>
  <c r="Q109" i="6"/>
  <c r="R109" i="6"/>
  <c r="S109" i="6"/>
  <c r="U109" i="6"/>
  <c r="V109" i="6"/>
  <c r="W109" i="6"/>
  <c r="X109" i="6"/>
  <c r="P104" i="6"/>
  <c r="U104" i="6" s="1"/>
  <c r="Q104" i="6"/>
  <c r="V104" i="6" s="1"/>
  <c r="R104" i="6"/>
  <c r="W104" i="6" s="1"/>
  <c r="S104" i="6"/>
  <c r="X104" i="6" s="1"/>
  <c r="P290" i="6"/>
  <c r="Q290" i="6"/>
  <c r="R290" i="6"/>
  <c r="S290" i="6"/>
  <c r="U290" i="6"/>
  <c r="V290" i="6"/>
  <c r="W290" i="6"/>
  <c r="X290" i="6"/>
  <c r="P39" i="6"/>
  <c r="U39" i="6" s="1"/>
  <c r="Q39" i="6"/>
  <c r="V39" i="6" s="1"/>
  <c r="R39" i="6"/>
  <c r="W39" i="6" s="1"/>
  <c r="S39" i="6"/>
  <c r="X39" i="6" s="1"/>
  <c r="P15" i="6"/>
  <c r="U15" i="6" s="1"/>
  <c r="Q15" i="6"/>
  <c r="V15" i="6" s="1"/>
  <c r="R15" i="6"/>
  <c r="W15" i="6" s="1"/>
  <c r="S15" i="6"/>
  <c r="X15" i="6" s="1"/>
  <c r="P269" i="6"/>
  <c r="U269" i="6" s="1"/>
  <c r="Q269" i="6"/>
  <c r="V269" i="6" s="1"/>
  <c r="R269" i="6"/>
  <c r="W269" i="6" s="1"/>
  <c r="S269" i="6"/>
  <c r="X269" i="6" s="1"/>
  <c r="P101" i="6"/>
  <c r="Q101" i="6"/>
  <c r="R101" i="6"/>
  <c r="S101" i="6"/>
  <c r="U101" i="6"/>
  <c r="V101" i="6"/>
  <c r="W101" i="6"/>
  <c r="X101" i="6"/>
  <c r="P66" i="6"/>
  <c r="U66" i="6" s="1"/>
  <c r="Q66" i="6"/>
  <c r="V66" i="6" s="1"/>
  <c r="R66" i="6"/>
  <c r="W66" i="6" s="1"/>
  <c r="S66" i="6"/>
  <c r="X66" i="6" s="1"/>
  <c r="P126" i="6"/>
  <c r="U126" i="6" s="1"/>
  <c r="Q126" i="6"/>
  <c r="V126" i="6" s="1"/>
  <c r="R126" i="6"/>
  <c r="W126" i="6" s="1"/>
  <c r="S126" i="6"/>
  <c r="X126" i="6"/>
  <c r="P191" i="6"/>
  <c r="U191" i="6" s="1"/>
  <c r="Q191" i="6"/>
  <c r="V191" i="6" s="1"/>
  <c r="R191" i="6"/>
  <c r="W191" i="6" s="1"/>
  <c r="S191" i="6"/>
  <c r="X191" i="6" s="1"/>
  <c r="P202" i="6"/>
  <c r="Q202" i="6"/>
  <c r="R202" i="6"/>
  <c r="S202" i="6"/>
  <c r="U202" i="6"/>
  <c r="V202" i="6"/>
  <c r="W202" i="6"/>
  <c r="X202" i="6"/>
  <c r="P275" i="6"/>
  <c r="Q275" i="6"/>
  <c r="R275" i="6"/>
  <c r="S275" i="6"/>
  <c r="U275" i="6"/>
  <c r="V275" i="6"/>
  <c r="W275" i="6"/>
  <c r="X275" i="6"/>
  <c r="P87" i="6"/>
  <c r="U87" i="6" s="1"/>
  <c r="Q87" i="6"/>
  <c r="V87" i="6" s="1"/>
  <c r="R87" i="6"/>
  <c r="W87" i="6" s="1"/>
  <c r="S87" i="6"/>
  <c r="X87" i="6" s="1"/>
  <c r="P267" i="6"/>
  <c r="U267" i="6" s="1"/>
  <c r="Q267" i="6"/>
  <c r="R267" i="6"/>
  <c r="S267" i="6"/>
  <c r="X267" i="6" s="1"/>
  <c r="V267" i="6"/>
  <c r="W267" i="6"/>
  <c r="P71" i="6"/>
  <c r="U71" i="6" s="1"/>
  <c r="Q71" i="6"/>
  <c r="V71" i="6" s="1"/>
  <c r="R71" i="6"/>
  <c r="W71" i="6" s="1"/>
  <c r="S71" i="6"/>
  <c r="X71" i="6"/>
  <c r="P85" i="6"/>
  <c r="Q85" i="6"/>
  <c r="R85" i="6"/>
  <c r="S85" i="6"/>
  <c r="U85" i="6"/>
  <c r="V85" i="6"/>
  <c r="W85" i="6"/>
  <c r="X85" i="6"/>
  <c r="P255" i="6"/>
  <c r="U255" i="6" s="1"/>
  <c r="Q255" i="6"/>
  <c r="V255" i="6" s="1"/>
  <c r="R255" i="6"/>
  <c r="W255" i="6" s="1"/>
  <c r="S255" i="6"/>
  <c r="X255" i="6" s="1"/>
  <c r="P116" i="6"/>
  <c r="Q116" i="6"/>
  <c r="R116" i="6"/>
  <c r="S116" i="6"/>
  <c r="U116" i="6"/>
  <c r="V116" i="6"/>
  <c r="W116" i="6"/>
  <c r="X116" i="6"/>
  <c r="P265" i="6"/>
  <c r="U265" i="6" s="1"/>
  <c r="Q265" i="6"/>
  <c r="V265" i="6" s="1"/>
  <c r="R265" i="6"/>
  <c r="W265" i="6" s="1"/>
  <c r="S265" i="6"/>
  <c r="X265" i="6" s="1"/>
  <c r="P215" i="6"/>
  <c r="Q215" i="6"/>
  <c r="R215" i="6"/>
  <c r="S215" i="6"/>
  <c r="U215" i="6"/>
  <c r="V215" i="6"/>
  <c r="W215" i="6"/>
  <c r="X215" i="6"/>
  <c r="P273" i="6"/>
  <c r="U273" i="6" s="1"/>
  <c r="Q273" i="6"/>
  <c r="V273" i="6" s="1"/>
  <c r="R273" i="6"/>
  <c r="W273" i="6" s="1"/>
  <c r="S273" i="6"/>
  <c r="X273" i="6"/>
  <c r="P62" i="6"/>
  <c r="U62" i="6" s="1"/>
  <c r="Q62" i="6"/>
  <c r="V62" i="6" s="1"/>
  <c r="R62" i="6"/>
  <c r="W62" i="6" s="1"/>
  <c r="S62" i="6"/>
  <c r="X62" i="6" s="1"/>
  <c r="P34" i="6"/>
  <c r="U34" i="6" s="1"/>
  <c r="Q34" i="6"/>
  <c r="V34" i="6" s="1"/>
  <c r="R34" i="6"/>
  <c r="W34" i="6" s="1"/>
  <c r="S34" i="6"/>
  <c r="X34" i="6" s="1"/>
  <c r="P149" i="6"/>
  <c r="U149" i="6" s="1"/>
  <c r="Q149" i="6"/>
  <c r="V149" i="6" s="1"/>
  <c r="R149" i="6"/>
  <c r="W149" i="6" s="1"/>
  <c r="S149" i="6"/>
  <c r="X149" i="6" s="1"/>
  <c r="P122" i="6"/>
  <c r="Q122" i="6"/>
  <c r="R122" i="6"/>
  <c r="S122" i="6"/>
  <c r="U122" i="6"/>
  <c r="V122" i="6"/>
  <c r="W122" i="6"/>
  <c r="X122" i="6"/>
  <c r="P41" i="6"/>
  <c r="U41" i="6" s="1"/>
  <c r="Q41" i="6"/>
  <c r="V41" i="6" s="1"/>
  <c r="R41" i="6"/>
  <c r="W41" i="6" s="1"/>
  <c r="S41" i="6"/>
  <c r="X41" i="6" s="1"/>
  <c r="P115" i="6"/>
  <c r="U115" i="6" s="1"/>
  <c r="Q115" i="6"/>
  <c r="V115" i="6" s="1"/>
  <c r="R115" i="6"/>
  <c r="W115" i="6" s="1"/>
  <c r="S115" i="6"/>
  <c r="X115" i="6" s="1"/>
  <c r="P63" i="6"/>
  <c r="U63" i="6" s="1"/>
  <c r="Q63" i="6"/>
  <c r="V63" i="6" s="1"/>
  <c r="R63" i="6"/>
  <c r="W63" i="6" s="1"/>
  <c r="S63" i="6"/>
  <c r="X63" i="6" s="1"/>
  <c r="P133" i="6"/>
  <c r="U133" i="6" s="1"/>
  <c r="Q133" i="6"/>
  <c r="V133" i="6" s="1"/>
  <c r="R133" i="6"/>
  <c r="W133" i="6" s="1"/>
  <c r="S133" i="6"/>
  <c r="X133" i="6" s="1"/>
  <c r="P93" i="6"/>
  <c r="U93" i="6" s="1"/>
  <c r="Q93" i="6"/>
  <c r="V93" i="6" s="1"/>
  <c r="R93" i="6"/>
  <c r="W93" i="6" s="1"/>
  <c r="S93" i="6"/>
  <c r="X93" i="6" s="1"/>
  <c r="P114" i="6"/>
  <c r="Q114" i="6"/>
  <c r="R114" i="6"/>
  <c r="S114" i="6"/>
  <c r="U114" i="6"/>
  <c r="V114" i="6"/>
  <c r="W114" i="6"/>
  <c r="X114" i="6"/>
  <c r="P91" i="6"/>
  <c r="U91" i="6" s="1"/>
  <c r="Q91" i="6"/>
  <c r="V91" i="6" s="1"/>
  <c r="R91" i="6"/>
  <c r="W91" i="6" s="1"/>
  <c r="S91" i="6"/>
  <c r="X91" i="6" s="1"/>
  <c r="P207" i="6"/>
  <c r="U207" i="6" s="1"/>
  <c r="Q207" i="6"/>
  <c r="V207" i="6" s="1"/>
  <c r="R207" i="6"/>
  <c r="W207" i="6" s="1"/>
  <c r="S207" i="6"/>
  <c r="X207" i="6" s="1"/>
  <c r="P88" i="6"/>
  <c r="Q88" i="6"/>
  <c r="R88" i="6"/>
  <c r="S88" i="6"/>
  <c r="U88" i="6"/>
  <c r="V88" i="6"/>
  <c r="W88" i="6"/>
  <c r="X88" i="6"/>
  <c r="P128" i="6"/>
  <c r="U128" i="6" s="1"/>
  <c r="Q128" i="6"/>
  <c r="V128" i="6" s="1"/>
  <c r="R128" i="6"/>
  <c r="W128" i="6" s="1"/>
  <c r="S128" i="6"/>
  <c r="X128" i="6"/>
  <c r="P125" i="6"/>
  <c r="Q125" i="6"/>
  <c r="R125" i="6"/>
  <c r="S125" i="6"/>
  <c r="U125" i="6"/>
  <c r="V125" i="6"/>
  <c r="W125" i="6"/>
  <c r="X125" i="6"/>
  <c r="P172" i="6"/>
  <c r="Q172" i="6"/>
  <c r="R172" i="6"/>
  <c r="S172" i="6"/>
  <c r="U172" i="6"/>
  <c r="V172" i="6"/>
  <c r="W172" i="6"/>
  <c r="X172" i="6"/>
  <c r="P165" i="6"/>
  <c r="U165" i="6" s="1"/>
  <c r="Q165" i="6"/>
  <c r="V165" i="6" s="1"/>
  <c r="R165" i="6"/>
  <c r="W165" i="6" s="1"/>
  <c r="S165" i="6"/>
  <c r="X165" i="6"/>
  <c r="P27" i="6"/>
  <c r="U27" i="6" s="1"/>
  <c r="Q27" i="6"/>
  <c r="V27" i="6" s="1"/>
  <c r="R27" i="6"/>
  <c r="W27" i="6" s="1"/>
  <c r="S27" i="6"/>
  <c r="X27" i="6" s="1"/>
  <c r="P123" i="6"/>
  <c r="Q123" i="6"/>
  <c r="R123" i="6"/>
  <c r="S123" i="6"/>
  <c r="U123" i="6"/>
  <c r="V123" i="6"/>
  <c r="W123" i="6"/>
  <c r="X123" i="6"/>
  <c r="P150" i="6"/>
  <c r="U150" i="6" s="1"/>
  <c r="Q150" i="6"/>
  <c r="V150" i="6" s="1"/>
  <c r="R150" i="6"/>
  <c r="W150" i="6" s="1"/>
  <c r="S150" i="6"/>
  <c r="X150" i="6" s="1"/>
  <c r="P79" i="6"/>
  <c r="Q79" i="6"/>
  <c r="R79" i="6"/>
  <c r="S79" i="6"/>
  <c r="U79" i="6"/>
  <c r="V79" i="6"/>
  <c r="W79" i="6"/>
  <c r="X79" i="6"/>
  <c r="P176" i="6"/>
  <c r="U176" i="6" s="1"/>
  <c r="Q176" i="6"/>
  <c r="V176" i="6" s="1"/>
  <c r="R176" i="6"/>
  <c r="W176" i="6" s="1"/>
  <c r="S176" i="6"/>
  <c r="X176" i="6" s="1"/>
  <c r="P201" i="6"/>
  <c r="Q201" i="6"/>
  <c r="R201" i="6"/>
  <c r="S201" i="6"/>
  <c r="U201" i="6"/>
  <c r="V201" i="6"/>
  <c r="W201" i="6"/>
  <c r="X201" i="6"/>
  <c r="P139" i="6"/>
  <c r="Q139" i="6"/>
  <c r="R139" i="6"/>
  <c r="S139" i="6"/>
  <c r="U139" i="6"/>
  <c r="V139" i="6"/>
  <c r="W139" i="6"/>
  <c r="X139" i="6"/>
  <c r="P297" i="6"/>
  <c r="Q297" i="6"/>
  <c r="R297" i="6"/>
  <c r="S297" i="6"/>
  <c r="U297" i="6"/>
  <c r="V297" i="6"/>
  <c r="W297" i="6"/>
  <c r="X297" i="6"/>
  <c r="P178" i="6"/>
  <c r="U178" i="6" s="1"/>
  <c r="Q178" i="6"/>
  <c r="V178" i="6" s="1"/>
  <c r="R178" i="6"/>
  <c r="W178" i="6" s="1"/>
  <c r="S178" i="6"/>
  <c r="X178" i="6"/>
  <c r="P19" i="6"/>
  <c r="U19" i="6" s="1"/>
  <c r="Q19" i="6"/>
  <c r="V19" i="6" s="1"/>
  <c r="R19" i="6"/>
  <c r="W19" i="6" s="1"/>
  <c r="S19" i="6"/>
  <c r="X19" i="6" s="1"/>
  <c r="P54" i="6"/>
  <c r="U54" i="6" s="1"/>
  <c r="Q54" i="6"/>
  <c r="V54" i="6" s="1"/>
  <c r="R54" i="6"/>
  <c r="W54" i="6" s="1"/>
  <c r="S54" i="6"/>
  <c r="X54" i="6" s="1"/>
  <c r="P163" i="6"/>
  <c r="Q163" i="6"/>
  <c r="R163" i="6"/>
  <c r="S163" i="6"/>
  <c r="U163" i="6"/>
  <c r="V163" i="6"/>
  <c r="W163" i="6"/>
  <c r="X163" i="6"/>
  <c r="P154" i="6"/>
  <c r="U154" i="6" s="1"/>
  <c r="Q154" i="6"/>
  <c r="V154" i="6" s="1"/>
  <c r="R154" i="6"/>
  <c r="W154" i="6" s="1"/>
  <c r="S154" i="6"/>
  <c r="X154" i="6"/>
  <c r="P119" i="6"/>
  <c r="Q119" i="6"/>
  <c r="R119" i="6"/>
  <c r="S119" i="6"/>
  <c r="X119" i="6" s="1"/>
  <c r="U119" i="6"/>
  <c r="V119" i="6"/>
  <c r="W119" i="6"/>
  <c r="P132" i="6"/>
  <c r="U132" i="6" s="1"/>
  <c r="Q132" i="6"/>
  <c r="V132" i="6" s="1"/>
  <c r="R132" i="6"/>
  <c r="W132" i="6" s="1"/>
  <c r="S132" i="6"/>
  <c r="X132" i="6" s="1"/>
  <c r="P217" i="6"/>
  <c r="U217" i="6" s="1"/>
  <c r="Q217" i="6"/>
  <c r="V217" i="6" s="1"/>
  <c r="R217" i="6"/>
  <c r="W217" i="6" s="1"/>
  <c r="S217" i="6"/>
  <c r="X217" i="6" s="1"/>
  <c r="P144" i="6"/>
  <c r="Q144" i="6"/>
  <c r="R144" i="6"/>
  <c r="S144" i="6"/>
  <c r="U144" i="6"/>
  <c r="V144" i="6"/>
  <c r="W144" i="6"/>
  <c r="X144" i="6"/>
  <c r="P254" i="6"/>
  <c r="U254" i="6" s="1"/>
  <c r="Q254" i="6"/>
  <c r="V254" i="6" s="1"/>
  <c r="R254" i="6"/>
  <c r="W254" i="6" s="1"/>
  <c r="S254" i="6"/>
  <c r="X254" i="6" s="1"/>
  <c r="P112" i="6"/>
  <c r="Q112" i="6"/>
  <c r="R112" i="6"/>
  <c r="S112" i="6"/>
  <c r="U112" i="6"/>
  <c r="V112" i="6"/>
  <c r="W112" i="6"/>
  <c r="X112" i="6"/>
  <c r="P8" i="6"/>
  <c r="U8" i="6" s="1"/>
  <c r="Q8" i="6"/>
  <c r="V8" i="6" s="1"/>
  <c r="R8" i="6"/>
  <c r="W8" i="6" s="1"/>
  <c r="S8" i="6"/>
  <c r="X8" i="6" s="1"/>
  <c r="P251" i="6"/>
  <c r="U251" i="6" s="1"/>
  <c r="Q251" i="6"/>
  <c r="V251" i="6" s="1"/>
  <c r="R251" i="6"/>
  <c r="W251" i="6" s="1"/>
  <c r="S251" i="6"/>
  <c r="X251" i="6" s="1"/>
  <c r="P50" i="6"/>
  <c r="U50" i="6" s="1"/>
  <c r="Q50" i="6"/>
  <c r="V50" i="6" s="1"/>
  <c r="R50" i="6"/>
  <c r="W50" i="6" s="1"/>
  <c r="S50" i="6"/>
  <c r="X50" i="6" s="1"/>
  <c r="P259" i="6"/>
  <c r="Q259" i="6"/>
  <c r="V259" i="6" s="1"/>
  <c r="R259" i="6"/>
  <c r="W259" i="6" s="1"/>
  <c r="S259" i="6"/>
  <c r="X259" i="6" s="1"/>
  <c r="U259" i="6"/>
  <c r="P285" i="6"/>
  <c r="Q285" i="6"/>
  <c r="R285" i="6"/>
  <c r="S285" i="6"/>
  <c r="X285" i="6" s="1"/>
  <c r="U285" i="6"/>
  <c r="V285" i="6"/>
  <c r="W285" i="6"/>
  <c r="P130" i="6"/>
  <c r="Q130" i="6"/>
  <c r="R130" i="6"/>
  <c r="S130" i="6"/>
  <c r="U130" i="6"/>
  <c r="V130" i="6"/>
  <c r="W130" i="6"/>
  <c r="X130" i="6"/>
  <c r="P108" i="6"/>
  <c r="Q108" i="6"/>
  <c r="R108" i="6"/>
  <c r="S108" i="6"/>
  <c r="U108" i="6"/>
  <c r="V108" i="6"/>
  <c r="W108" i="6"/>
  <c r="X108" i="6"/>
  <c r="P248" i="6"/>
  <c r="U248" i="6" s="1"/>
  <c r="Q248" i="6"/>
  <c r="V248" i="6" s="1"/>
  <c r="R248" i="6"/>
  <c r="W248" i="6" s="1"/>
  <c r="S248" i="6"/>
  <c r="X248" i="6"/>
  <c r="P286" i="6"/>
  <c r="U286" i="6" s="1"/>
  <c r="Q286" i="6"/>
  <c r="V286" i="6" s="1"/>
  <c r="R286" i="6"/>
  <c r="W286" i="6" s="1"/>
  <c r="S286" i="6"/>
  <c r="X286" i="6" s="1"/>
  <c r="P274" i="6"/>
  <c r="Q274" i="6"/>
  <c r="R274" i="6"/>
  <c r="S274" i="6"/>
  <c r="U274" i="6"/>
  <c r="V274" i="6"/>
  <c r="W274" i="6"/>
  <c r="X274" i="6"/>
  <c r="P171" i="6"/>
  <c r="Q171" i="6"/>
  <c r="R171" i="6"/>
  <c r="S171" i="6"/>
  <c r="U171" i="6"/>
  <c r="V171" i="6"/>
  <c r="W171" i="6"/>
  <c r="X171" i="6"/>
  <c r="P86" i="6"/>
  <c r="U86" i="6" s="1"/>
  <c r="Q86" i="6"/>
  <c r="V86" i="6" s="1"/>
  <c r="R86" i="6"/>
  <c r="W86" i="6" s="1"/>
  <c r="S86" i="6"/>
  <c r="X86" i="6" s="1"/>
  <c r="P216" i="6"/>
  <c r="Q216" i="6"/>
  <c r="R216" i="6"/>
  <c r="S216" i="6"/>
  <c r="U216" i="6"/>
  <c r="V216" i="6"/>
  <c r="W216" i="6"/>
  <c r="X216" i="6"/>
  <c r="P2" i="6"/>
  <c r="U2" i="6" s="1"/>
  <c r="Q2" i="6"/>
  <c r="V2" i="6" s="1"/>
  <c r="R2" i="6"/>
  <c r="W2" i="6" s="1"/>
  <c r="S2" i="6"/>
  <c r="X2" i="6" s="1"/>
  <c r="P162" i="6"/>
  <c r="Q162" i="6"/>
  <c r="R162" i="6"/>
  <c r="S162" i="6"/>
  <c r="U162" i="6"/>
  <c r="V162" i="6"/>
  <c r="W162" i="6"/>
  <c r="X162" i="6"/>
  <c r="P295" i="6"/>
  <c r="Q295" i="6"/>
  <c r="R295" i="6"/>
  <c r="S295" i="6"/>
  <c r="U295" i="6"/>
  <c r="V295" i="6"/>
  <c r="W295" i="6"/>
  <c r="X295" i="6"/>
  <c r="P10" i="6"/>
  <c r="U10" i="6" s="1"/>
  <c r="Q10" i="6"/>
  <c r="V10" i="6" s="1"/>
  <c r="R10" i="6"/>
  <c r="W10" i="6" s="1"/>
  <c r="S10" i="6"/>
  <c r="X10" i="6" s="1"/>
  <c r="P72" i="6"/>
  <c r="U72" i="6" s="1"/>
  <c r="Q72" i="6"/>
  <c r="V72" i="6" s="1"/>
  <c r="R72" i="6"/>
  <c r="W72" i="6" s="1"/>
  <c r="S72" i="6"/>
  <c r="X72" i="6"/>
  <c r="P247" i="6"/>
  <c r="Q247" i="6"/>
  <c r="R247" i="6"/>
  <c r="S247" i="6"/>
  <c r="U247" i="6"/>
  <c r="V247" i="6"/>
  <c r="W247" i="6"/>
  <c r="X247" i="6"/>
  <c r="P184" i="6"/>
  <c r="Q184" i="6"/>
  <c r="R184" i="6"/>
  <c r="S184" i="6"/>
  <c r="U184" i="6"/>
  <c r="V184" i="6"/>
  <c r="W184" i="6"/>
  <c r="X184" i="6"/>
  <c r="P40" i="6"/>
  <c r="U40" i="6" s="1"/>
  <c r="Q40" i="6"/>
  <c r="V40" i="6" s="1"/>
  <c r="R40" i="6"/>
  <c r="W40" i="6" s="1"/>
  <c r="S40" i="6"/>
  <c r="X40" i="6" s="1"/>
  <c r="P3" i="6"/>
  <c r="U3" i="6" s="1"/>
  <c r="Q3" i="6"/>
  <c r="V3" i="6" s="1"/>
  <c r="R3" i="6"/>
  <c r="W3" i="6" s="1"/>
  <c r="S3" i="6"/>
  <c r="X3" i="6" s="1"/>
  <c r="P69" i="6"/>
  <c r="U69" i="6" s="1"/>
  <c r="Q69" i="6"/>
  <c r="V69" i="6" s="1"/>
  <c r="R69" i="6"/>
  <c r="W69" i="6" s="1"/>
  <c r="S69" i="6"/>
  <c r="X69" i="6" s="1"/>
  <c r="P153" i="6"/>
  <c r="Q153" i="6"/>
  <c r="R153" i="6"/>
  <c r="S153" i="6"/>
  <c r="U153" i="6"/>
  <c r="V153" i="6"/>
  <c r="W153" i="6"/>
  <c r="X153" i="6"/>
  <c r="P193" i="6"/>
  <c r="U193" i="6" s="1"/>
  <c r="Q193" i="6"/>
  <c r="V193" i="6" s="1"/>
  <c r="R193" i="6"/>
  <c r="W193" i="6" s="1"/>
  <c r="S193" i="6"/>
  <c r="X193" i="6" s="1"/>
  <c r="P200" i="6"/>
  <c r="U200" i="6" s="1"/>
  <c r="Q200" i="6"/>
  <c r="V200" i="6" s="1"/>
  <c r="R200" i="6"/>
  <c r="W200" i="6" s="1"/>
  <c r="S200" i="6"/>
  <c r="X200" i="6"/>
  <c r="P293" i="6"/>
  <c r="Q293" i="6"/>
  <c r="R293" i="6"/>
  <c r="S293" i="6"/>
  <c r="U293" i="6"/>
  <c r="V293" i="6"/>
  <c r="W293" i="6"/>
  <c r="X293" i="6"/>
  <c r="P234" i="6"/>
  <c r="Q234" i="6"/>
  <c r="R234" i="6"/>
  <c r="S234" i="6"/>
  <c r="U234" i="6"/>
  <c r="V234" i="6"/>
  <c r="W234" i="6"/>
  <c r="X234" i="6"/>
  <c r="P272" i="6"/>
  <c r="U272" i="6" s="1"/>
  <c r="Q272" i="6"/>
  <c r="V272" i="6" s="1"/>
  <c r="R272" i="6"/>
  <c r="W272" i="6" s="1"/>
  <c r="S272" i="6"/>
  <c r="X272" i="6" s="1"/>
  <c r="P189" i="6"/>
  <c r="Q189" i="6"/>
  <c r="R189" i="6"/>
  <c r="S189" i="6"/>
  <c r="U189" i="6"/>
  <c r="V189" i="6"/>
  <c r="W189" i="6"/>
  <c r="X189" i="6"/>
  <c r="P14" i="6"/>
  <c r="U14" i="6" s="1"/>
  <c r="Q14" i="6"/>
  <c r="V14" i="6" s="1"/>
  <c r="R14" i="6"/>
  <c r="W14" i="6" s="1"/>
  <c r="S14" i="6"/>
  <c r="X14" i="6" s="1"/>
  <c r="P159" i="6"/>
  <c r="U159" i="6" s="1"/>
  <c r="Q159" i="6"/>
  <c r="V159" i="6" s="1"/>
  <c r="R159" i="6"/>
  <c r="W159" i="6" s="1"/>
  <c r="S159" i="6"/>
  <c r="X159" i="6"/>
  <c r="P258" i="6"/>
  <c r="U258" i="6" s="1"/>
  <c r="Q258" i="6"/>
  <c r="V258" i="6" s="1"/>
  <c r="R258" i="6"/>
  <c r="W258" i="6" s="1"/>
  <c r="S258" i="6"/>
  <c r="X258" i="6" s="1"/>
  <c r="P35" i="6"/>
  <c r="U35" i="6" s="1"/>
  <c r="Q35" i="6"/>
  <c r="V35" i="6" s="1"/>
  <c r="R35" i="6"/>
  <c r="W35" i="6" s="1"/>
  <c r="S35" i="6"/>
  <c r="X35" i="6" s="1"/>
  <c r="P11" i="6"/>
  <c r="U11" i="6" s="1"/>
  <c r="Q11" i="6"/>
  <c r="V11" i="6" s="1"/>
  <c r="R11" i="6"/>
  <c r="W11" i="6" s="1"/>
  <c r="S11" i="6"/>
  <c r="X11" i="6" s="1"/>
  <c r="P82" i="6"/>
  <c r="Q82" i="6"/>
  <c r="R82" i="6"/>
  <c r="S82" i="6"/>
  <c r="X82" i="6" s="1"/>
  <c r="U82" i="6"/>
  <c r="V82" i="6"/>
  <c r="W82" i="6"/>
  <c r="P76" i="6"/>
  <c r="U76" i="6" s="1"/>
  <c r="Q76" i="6"/>
  <c r="V76" i="6" s="1"/>
  <c r="R76" i="6"/>
  <c r="W76" i="6" s="1"/>
  <c r="S76" i="6"/>
  <c r="X76" i="6" s="1"/>
  <c r="P59" i="6"/>
  <c r="U59" i="6" s="1"/>
  <c r="Q59" i="6"/>
  <c r="V59" i="6" s="1"/>
  <c r="R59" i="6"/>
  <c r="W59" i="6" s="1"/>
  <c r="S59" i="6"/>
  <c r="X59" i="6" s="1"/>
  <c r="P92" i="6"/>
  <c r="U92" i="6" s="1"/>
  <c r="Q92" i="6"/>
  <c r="V92" i="6" s="1"/>
  <c r="R92" i="6"/>
  <c r="W92" i="6" s="1"/>
  <c r="S92" i="6"/>
  <c r="X92" i="6" s="1"/>
  <c r="P205" i="6"/>
  <c r="U205" i="6" s="1"/>
  <c r="Q205" i="6"/>
  <c r="V205" i="6" s="1"/>
  <c r="R205" i="6"/>
  <c r="W205" i="6" s="1"/>
  <c r="S205" i="6"/>
  <c r="X205" i="6" s="1"/>
  <c r="P245" i="6"/>
  <c r="Q245" i="6"/>
  <c r="R245" i="6"/>
  <c r="S245" i="6"/>
  <c r="U245" i="6"/>
  <c r="V245" i="6"/>
  <c r="W245" i="6"/>
  <c r="X245" i="6"/>
  <c r="P55" i="6"/>
  <c r="U55" i="6" s="1"/>
  <c r="Q55" i="6"/>
  <c r="V55" i="6" s="1"/>
  <c r="R55" i="6"/>
  <c r="W55" i="6" s="1"/>
  <c r="S55" i="6"/>
  <c r="X55" i="6" s="1"/>
  <c r="P107" i="6"/>
  <c r="U107" i="6" s="1"/>
  <c r="Q107" i="6"/>
  <c r="V107" i="6" s="1"/>
  <c r="R107" i="6"/>
  <c r="W107" i="6" s="1"/>
  <c r="S107" i="6"/>
  <c r="X107" i="6" s="1"/>
  <c r="P204" i="6"/>
  <c r="Q204" i="6"/>
  <c r="R204" i="6"/>
  <c r="S204" i="6"/>
  <c r="U204" i="6"/>
  <c r="V204" i="6"/>
  <c r="W204" i="6"/>
  <c r="X204" i="6"/>
  <c r="P140" i="6"/>
  <c r="U140" i="6" s="1"/>
  <c r="Q140" i="6"/>
  <c r="V140" i="6" s="1"/>
  <c r="R140" i="6"/>
  <c r="W140" i="6" s="1"/>
  <c r="S140" i="6"/>
  <c r="X140" i="6" s="1"/>
  <c r="P283" i="6"/>
  <c r="Q283" i="6"/>
  <c r="R283" i="6"/>
  <c r="S283" i="6"/>
  <c r="U283" i="6"/>
  <c r="V283" i="6"/>
  <c r="W283" i="6"/>
  <c r="X283" i="6"/>
  <c r="P152" i="6"/>
  <c r="Q152" i="6"/>
  <c r="R152" i="6"/>
  <c r="S152" i="6"/>
  <c r="U152" i="6"/>
  <c r="V152" i="6"/>
  <c r="W152" i="6"/>
  <c r="X152" i="6"/>
  <c r="P194" i="6"/>
  <c r="Q194" i="6"/>
  <c r="R194" i="6"/>
  <c r="S194" i="6"/>
  <c r="U194" i="6"/>
  <c r="V194" i="6"/>
  <c r="W194" i="6"/>
  <c r="X194" i="6"/>
  <c r="P33" i="6"/>
  <c r="U33" i="6" s="1"/>
  <c r="Q33" i="6"/>
  <c r="V33" i="6" s="1"/>
  <c r="R33" i="6"/>
  <c r="W33" i="6" s="1"/>
  <c r="S33" i="6"/>
  <c r="X33" i="6" s="1"/>
  <c r="P12" i="6"/>
  <c r="U12" i="6" s="1"/>
  <c r="Q12" i="6"/>
  <c r="V12" i="6" s="1"/>
  <c r="R12" i="6"/>
  <c r="W12" i="6" s="1"/>
  <c r="S12" i="6"/>
  <c r="X12" i="6" s="1"/>
  <c r="P96" i="6"/>
  <c r="U96" i="6" s="1"/>
  <c r="Q96" i="6"/>
  <c r="V96" i="6" s="1"/>
  <c r="R96" i="6"/>
  <c r="W96" i="6" s="1"/>
  <c r="S96" i="6"/>
  <c r="X96" i="6" s="1"/>
  <c r="P131" i="6"/>
  <c r="U131" i="6" s="1"/>
  <c r="Q131" i="6"/>
  <c r="V131" i="6" s="1"/>
  <c r="R131" i="6"/>
  <c r="W131" i="6" s="1"/>
  <c r="S131" i="6"/>
  <c r="X131" i="6" s="1"/>
  <c r="P225" i="6"/>
  <c r="Q225" i="6"/>
  <c r="R225" i="6"/>
  <c r="S225" i="6"/>
  <c r="U225" i="6"/>
  <c r="V225" i="6"/>
  <c r="W225" i="6"/>
  <c r="X225" i="6"/>
  <c r="P89" i="6"/>
  <c r="Q89" i="6"/>
  <c r="R89" i="6"/>
  <c r="S89" i="6"/>
  <c r="U89" i="6"/>
  <c r="V89" i="6"/>
  <c r="W89" i="6"/>
  <c r="X89" i="6"/>
  <c r="P106" i="6"/>
  <c r="U106" i="6" s="1"/>
  <c r="Q106" i="6"/>
  <c r="V106" i="6" s="1"/>
  <c r="R106" i="6"/>
  <c r="W106" i="6" s="1"/>
  <c r="S106" i="6"/>
  <c r="X106" i="6" s="1"/>
  <c r="P83" i="6"/>
  <c r="Q83" i="6"/>
  <c r="R83" i="6"/>
  <c r="S83" i="6"/>
  <c r="U83" i="6"/>
  <c r="V83" i="6"/>
  <c r="W83" i="6"/>
  <c r="X83" i="6"/>
  <c r="P169" i="6"/>
  <c r="Q169" i="6"/>
  <c r="R169" i="6"/>
  <c r="S169" i="6"/>
  <c r="U169" i="6"/>
  <c r="V169" i="6"/>
  <c r="W169" i="6"/>
  <c r="X169" i="6"/>
  <c r="P64" i="6"/>
  <c r="U64" i="6" s="1"/>
  <c r="Q64" i="6"/>
  <c r="V64" i="6" s="1"/>
  <c r="R64" i="6"/>
  <c r="W64" i="6" s="1"/>
  <c r="S64" i="6"/>
  <c r="X64" i="6" s="1"/>
  <c r="P188" i="6"/>
  <c r="U188" i="6" s="1"/>
  <c r="Q188" i="6"/>
  <c r="V188" i="6" s="1"/>
  <c r="R188" i="6"/>
  <c r="W188" i="6" s="1"/>
  <c r="S188" i="6"/>
  <c r="X188" i="6" s="1"/>
  <c r="P261" i="6"/>
  <c r="U261" i="6" s="1"/>
  <c r="Q261" i="6"/>
  <c r="V261" i="6" s="1"/>
  <c r="R261" i="6"/>
  <c r="W261" i="6" s="1"/>
  <c r="S261" i="6"/>
  <c r="X261" i="6" s="1"/>
  <c r="P262" i="6"/>
  <c r="U262" i="6" s="1"/>
  <c r="Q262" i="6"/>
  <c r="V262" i="6" s="1"/>
  <c r="R262" i="6"/>
  <c r="W262" i="6" s="1"/>
  <c r="S262" i="6"/>
  <c r="X262" i="6" s="1"/>
  <c r="P206" i="6"/>
  <c r="U206" i="6" s="1"/>
  <c r="Q206" i="6"/>
  <c r="V206" i="6" s="1"/>
  <c r="R206" i="6"/>
  <c r="W206" i="6" s="1"/>
  <c r="S206" i="6"/>
  <c r="X206" i="6"/>
  <c r="P147" i="6"/>
  <c r="U147" i="6" s="1"/>
  <c r="Q147" i="6"/>
  <c r="V147" i="6" s="1"/>
  <c r="R147" i="6"/>
  <c r="W147" i="6" s="1"/>
  <c r="S147" i="6"/>
  <c r="X147" i="6" s="1"/>
  <c r="P231" i="6"/>
  <c r="Q231" i="6"/>
  <c r="R231" i="6"/>
  <c r="S231" i="6"/>
  <c r="X231" i="6" s="1"/>
  <c r="U231" i="6"/>
  <c r="V231" i="6"/>
  <c r="W231" i="6"/>
  <c r="P170" i="6"/>
  <c r="Q170" i="6"/>
  <c r="R170" i="6"/>
  <c r="S170" i="6"/>
  <c r="U170" i="6"/>
  <c r="V170" i="6"/>
  <c r="W170" i="6"/>
  <c r="X170" i="6"/>
  <c r="P90" i="6"/>
  <c r="Q90" i="6"/>
  <c r="R90" i="6"/>
  <c r="S90" i="6"/>
  <c r="U90" i="6"/>
  <c r="V90" i="6"/>
  <c r="W90" i="6"/>
  <c r="X90" i="6"/>
  <c r="P120" i="6"/>
  <c r="Q120" i="6"/>
  <c r="R120" i="6"/>
  <c r="S120" i="6"/>
  <c r="U120" i="6"/>
  <c r="V120" i="6"/>
  <c r="W120" i="6"/>
  <c r="X120" i="6"/>
  <c r="P6" i="6"/>
  <c r="U6" i="6" s="1"/>
  <c r="Q6" i="6"/>
  <c r="V6" i="6" s="1"/>
  <c r="R6" i="6"/>
  <c r="W6" i="6" s="1"/>
  <c r="S6" i="6"/>
  <c r="X6" i="6" s="1"/>
  <c r="P42" i="6"/>
  <c r="U42" i="6" s="1"/>
  <c r="Q42" i="6"/>
  <c r="V42" i="6" s="1"/>
  <c r="R42" i="6"/>
  <c r="W42" i="6" s="1"/>
  <c r="S42" i="6"/>
  <c r="X42" i="6" s="1"/>
  <c r="P288" i="6"/>
  <c r="Q288" i="6"/>
  <c r="R288" i="6"/>
  <c r="S288" i="6"/>
  <c r="U288" i="6"/>
  <c r="V288" i="6"/>
  <c r="W288" i="6"/>
  <c r="X288" i="6"/>
  <c r="P266" i="6"/>
  <c r="U266" i="6" s="1"/>
  <c r="Q266" i="6"/>
  <c r="V266" i="6" s="1"/>
  <c r="R266" i="6"/>
  <c r="W266" i="6" s="1"/>
  <c r="S266" i="6"/>
  <c r="X266" i="6" s="1"/>
  <c r="P26" i="6"/>
  <c r="U26" i="6" s="1"/>
  <c r="Q26" i="6"/>
  <c r="V26" i="6" s="1"/>
  <c r="R26" i="6"/>
  <c r="W26" i="6" s="1"/>
  <c r="S26" i="6"/>
  <c r="X26" i="6" s="1"/>
  <c r="P210" i="6"/>
  <c r="Q210" i="6"/>
  <c r="R210" i="6"/>
  <c r="S210" i="6"/>
  <c r="U210" i="6"/>
  <c r="V210" i="6"/>
  <c r="W210" i="6"/>
  <c r="X210" i="6"/>
  <c r="P226" i="6"/>
  <c r="U226" i="6" s="1"/>
  <c r="Q226" i="6"/>
  <c r="V226" i="6" s="1"/>
  <c r="R226" i="6"/>
  <c r="W226" i="6" s="1"/>
  <c r="S226" i="6"/>
  <c r="X226" i="6" s="1"/>
  <c r="P197" i="6"/>
  <c r="U197" i="6" s="1"/>
  <c r="Q197" i="6"/>
  <c r="V197" i="6" s="1"/>
  <c r="R197" i="6"/>
  <c r="W197" i="6" s="1"/>
  <c r="S197" i="6"/>
  <c r="X197" i="6" s="1"/>
  <c r="P209" i="6"/>
  <c r="Q209" i="6"/>
  <c r="R209" i="6"/>
  <c r="S209" i="6"/>
  <c r="U209" i="6"/>
  <c r="V209" i="6"/>
  <c r="W209" i="6"/>
  <c r="X209" i="6"/>
  <c r="P240" i="6"/>
  <c r="U240" i="6" s="1"/>
  <c r="Q240" i="6"/>
  <c r="V240" i="6" s="1"/>
  <c r="R240" i="6"/>
  <c r="W240" i="6" s="1"/>
  <c r="S240" i="6"/>
  <c r="X240" i="6" s="1"/>
  <c r="P235" i="6"/>
  <c r="Q235" i="6"/>
  <c r="R235" i="6"/>
  <c r="S235" i="6"/>
  <c r="U235" i="6"/>
  <c r="V235" i="6"/>
  <c r="W235" i="6"/>
  <c r="X235" i="6"/>
  <c r="P223" i="6"/>
  <c r="U223" i="6" s="1"/>
  <c r="Q223" i="6"/>
  <c r="V223" i="6" s="1"/>
  <c r="R223" i="6"/>
  <c r="W223" i="6" s="1"/>
  <c r="S223" i="6"/>
  <c r="X223" i="6" s="1"/>
  <c r="P48" i="6"/>
  <c r="U48" i="6" s="1"/>
  <c r="Q48" i="6"/>
  <c r="V48" i="6" s="1"/>
  <c r="R48" i="6"/>
  <c r="W48" i="6" s="1"/>
  <c r="S48" i="6"/>
  <c r="X48" i="6" s="1"/>
  <c r="P158" i="6"/>
  <c r="Q158" i="6"/>
  <c r="R158" i="6"/>
  <c r="S158" i="6"/>
  <c r="U158" i="6"/>
  <c r="V158" i="6"/>
  <c r="W158" i="6"/>
  <c r="X158" i="6"/>
  <c r="P111" i="6"/>
  <c r="Q111" i="6"/>
  <c r="R111" i="6"/>
  <c r="S111" i="6"/>
  <c r="U111" i="6"/>
  <c r="V111" i="6"/>
  <c r="W111" i="6"/>
  <c r="X111" i="6"/>
  <c r="P113" i="6"/>
  <c r="Q113" i="6"/>
  <c r="R113" i="6"/>
  <c r="S113" i="6"/>
  <c r="U113" i="6"/>
  <c r="V113" i="6"/>
  <c r="W113" i="6"/>
  <c r="X113" i="6"/>
  <c r="P127" i="6"/>
  <c r="Q127" i="6"/>
  <c r="R127" i="6"/>
  <c r="S127" i="6"/>
  <c r="U127" i="6"/>
  <c r="V127" i="6"/>
  <c r="W127" i="6"/>
  <c r="X127" i="6"/>
  <c r="P281" i="6"/>
  <c r="U281" i="6" s="1"/>
  <c r="Q281" i="6"/>
  <c r="V281" i="6" s="1"/>
  <c r="R281" i="6"/>
  <c r="W281" i="6" s="1"/>
  <c r="S281" i="6"/>
  <c r="X281" i="6"/>
  <c r="P129" i="6"/>
  <c r="U129" i="6" s="1"/>
  <c r="Q129" i="6"/>
  <c r="V129" i="6" s="1"/>
  <c r="R129" i="6"/>
  <c r="W129" i="6" s="1"/>
  <c r="S129" i="6"/>
  <c r="X129" i="6" s="1"/>
  <c r="P38" i="6"/>
  <c r="U38" i="6" s="1"/>
  <c r="Q38" i="6"/>
  <c r="V38" i="6" s="1"/>
  <c r="R38" i="6"/>
  <c r="W38" i="6" s="1"/>
  <c r="S38" i="6"/>
  <c r="X38" i="6" s="1"/>
  <c r="P155" i="6"/>
  <c r="Q155" i="6"/>
  <c r="R155" i="6"/>
  <c r="S155" i="6"/>
  <c r="U155" i="6"/>
  <c r="V155" i="6"/>
  <c r="W155" i="6"/>
  <c r="X155" i="6"/>
  <c r="P186" i="6"/>
  <c r="Q186" i="6"/>
  <c r="R186" i="6"/>
  <c r="S186" i="6"/>
  <c r="U186" i="6"/>
  <c r="V186" i="6"/>
  <c r="W186" i="6"/>
  <c r="X186" i="6"/>
  <c r="P236" i="6"/>
  <c r="Q236" i="6"/>
  <c r="R236" i="6"/>
  <c r="S236" i="6"/>
  <c r="U236" i="6"/>
  <c r="V236" i="6"/>
  <c r="W236" i="6"/>
  <c r="X236" i="6"/>
  <c r="P239" i="6"/>
  <c r="U239" i="6" s="1"/>
  <c r="Q239" i="6"/>
  <c r="V239" i="6" s="1"/>
  <c r="R239" i="6"/>
  <c r="W239" i="6" s="1"/>
  <c r="S239" i="6"/>
  <c r="X239" i="6" s="1"/>
  <c r="P296" i="6"/>
  <c r="U296" i="6" s="1"/>
  <c r="Q296" i="6"/>
  <c r="V296" i="6" s="1"/>
  <c r="R296" i="6"/>
  <c r="W296" i="6" s="1"/>
  <c r="S296" i="6"/>
  <c r="X296" i="6" s="1"/>
  <c r="P199" i="6"/>
  <c r="Q199" i="6"/>
  <c r="R199" i="6"/>
  <c r="S199" i="6"/>
  <c r="U199" i="6"/>
  <c r="V199" i="6"/>
  <c r="W199" i="6"/>
  <c r="X199" i="6"/>
  <c r="P134" i="6"/>
  <c r="Q134" i="6"/>
  <c r="R134" i="6"/>
  <c r="S134" i="6"/>
  <c r="U134" i="6"/>
  <c r="V134" i="6"/>
  <c r="W134" i="6"/>
  <c r="X134" i="6"/>
  <c r="P238" i="6"/>
  <c r="Q238" i="6"/>
  <c r="R238" i="6"/>
  <c r="S238" i="6"/>
  <c r="U238" i="6"/>
  <c r="V238" i="6"/>
  <c r="W238" i="6"/>
  <c r="X238" i="6"/>
  <c r="P102" i="6"/>
  <c r="U102" i="6" s="1"/>
  <c r="Q102" i="6"/>
  <c r="V102" i="6" s="1"/>
  <c r="R102" i="6"/>
  <c r="W102" i="6" s="1"/>
  <c r="S102" i="6"/>
  <c r="X102" i="6"/>
  <c r="P124" i="6"/>
  <c r="U124" i="6" s="1"/>
  <c r="Q124" i="6"/>
  <c r="V124" i="6" s="1"/>
  <c r="R124" i="6"/>
  <c r="W124" i="6" s="1"/>
  <c r="S124" i="6"/>
  <c r="X124" i="6" s="1"/>
  <c r="P221" i="6"/>
  <c r="Q221" i="6"/>
  <c r="R221" i="6"/>
  <c r="S221" i="6"/>
  <c r="U221" i="6"/>
  <c r="V221" i="6"/>
  <c r="W221" i="6"/>
  <c r="X221" i="6"/>
  <c r="P148" i="6"/>
  <c r="Q148" i="6"/>
  <c r="R148" i="6"/>
  <c r="S148" i="6"/>
  <c r="U148" i="6"/>
  <c r="V148" i="6"/>
  <c r="W148" i="6"/>
  <c r="X148" i="6"/>
  <c r="P253" i="6"/>
  <c r="Q253" i="6"/>
  <c r="R253" i="6"/>
  <c r="S253" i="6"/>
  <c r="U253" i="6"/>
  <c r="V253" i="6"/>
  <c r="W253" i="6"/>
  <c r="X253" i="6"/>
  <c r="P157" i="6"/>
  <c r="Q157" i="6"/>
  <c r="R157" i="6"/>
  <c r="S157" i="6"/>
  <c r="U157" i="6"/>
  <c r="V157" i="6"/>
  <c r="W157" i="6"/>
  <c r="X157" i="6"/>
  <c r="P246" i="6"/>
  <c r="Q246" i="6"/>
  <c r="R246" i="6"/>
  <c r="S246" i="6"/>
  <c r="U246" i="6"/>
  <c r="V246" i="6"/>
  <c r="W246" i="6"/>
  <c r="X246" i="6"/>
  <c r="P180" i="6"/>
  <c r="Q180" i="6"/>
  <c r="R180" i="6"/>
  <c r="S180" i="6"/>
  <c r="U180" i="6"/>
  <c r="V180" i="6"/>
  <c r="W180" i="6"/>
  <c r="X180" i="6"/>
  <c r="P218" i="6"/>
  <c r="Q218" i="6"/>
  <c r="R218" i="6"/>
  <c r="S218" i="6"/>
  <c r="U218" i="6"/>
  <c r="V218" i="6"/>
  <c r="W218" i="6"/>
  <c r="X218" i="6"/>
  <c r="P46" i="6"/>
  <c r="U46" i="6" s="1"/>
  <c r="Q46" i="6"/>
  <c r="V46" i="6" s="1"/>
  <c r="R46" i="6"/>
  <c r="W46" i="6" s="1"/>
  <c r="S46" i="6"/>
  <c r="X46" i="6" s="1"/>
  <c r="P29" i="6"/>
  <c r="U29" i="6" s="1"/>
  <c r="Q29" i="6"/>
  <c r="V29" i="6" s="1"/>
  <c r="R29" i="6"/>
  <c r="W29" i="6" s="1"/>
  <c r="S29" i="6"/>
  <c r="X29" i="6" s="1"/>
  <c r="P95" i="6"/>
  <c r="Q95" i="6"/>
  <c r="R95" i="6"/>
  <c r="S95" i="6"/>
  <c r="U95" i="6"/>
  <c r="V95" i="6"/>
  <c r="W95" i="6"/>
  <c r="X95" i="6"/>
  <c r="P291" i="6"/>
  <c r="Q291" i="6"/>
  <c r="R291" i="6"/>
  <c r="S291" i="6"/>
  <c r="U291" i="6"/>
  <c r="V291" i="6"/>
  <c r="W291" i="6"/>
  <c r="X291" i="6"/>
  <c r="P84" i="6"/>
  <c r="Q84" i="6"/>
  <c r="R84" i="6"/>
  <c r="S84" i="6"/>
  <c r="U84" i="6"/>
  <c r="V84" i="6"/>
  <c r="W84" i="6"/>
  <c r="X84" i="6"/>
  <c r="P277" i="6"/>
  <c r="Q277" i="6"/>
  <c r="R277" i="6"/>
  <c r="S277" i="6"/>
  <c r="U277" i="6"/>
  <c r="V277" i="6"/>
  <c r="W277" i="6"/>
  <c r="X277" i="6"/>
  <c r="P65" i="6"/>
  <c r="U65" i="6" s="1"/>
  <c r="Q65" i="6"/>
  <c r="V65" i="6" s="1"/>
  <c r="R65" i="6"/>
  <c r="W65" i="6" s="1"/>
  <c r="S65" i="6"/>
  <c r="X65" i="6" s="1"/>
  <c r="P145" i="6"/>
  <c r="Q145" i="6"/>
  <c r="R145" i="6"/>
  <c r="S145" i="6"/>
  <c r="X145" i="6" s="1"/>
  <c r="U145" i="6"/>
  <c r="V145" i="6"/>
  <c r="W145" i="6"/>
  <c r="P270" i="6"/>
  <c r="Q270" i="6"/>
  <c r="R270" i="6"/>
  <c r="S270" i="6"/>
  <c r="U270" i="6"/>
  <c r="V270" i="6"/>
  <c r="W270" i="6"/>
  <c r="X270" i="6"/>
  <c r="P137" i="6"/>
  <c r="U137" i="6" s="1"/>
  <c r="Q137" i="6"/>
  <c r="V137" i="6" s="1"/>
  <c r="R137" i="6"/>
  <c r="W137" i="6" s="1"/>
  <c r="S137" i="6"/>
  <c r="X137" i="6" s="1"/>
  <c r="P49" i="6"/>
  <c r="U49" i="6" s="1"/>
  <c r="Q49" i="6"/>
  <c r="V49" i="6" s="1"/>
  <c r="R49" i="6"/>
  <c r="W49" i="6" s="1"/>
  <c r="S49" i="6"/>
  <c r="X49" i="6" s="1"/>
  <c r="P18" i="6"/>
  <c r="U18" i="6" s="1"/>
  <c r="Q18" i="6"/>
  <c r="V18" i="6" s="1"/>
  <c r="R18" i="6"/>
  <c r="W18" i="6" s="1"/>
  <c r="S18" i="6"/>
  <c r="X18" i="6" s="1"/>
  <c r="P168" i="6"/>
  <c r="Q168" i="6"/>
  <c r="R168" i="6"/>
  <c r="S168" i="6"/>
  <c r="U168" i="6"/>
  <c r="V168" i="6"/>
  <c r="W168" i="6"/>
  <c r="X168" i="6"/>
  <c r="P118" i="6"/>
  <c r="Q118" i="6"/>
  <c r="R118" i="6"/>
  <c r="S118" i="6"/>
  <c r="U118" i="6"/>
  <c r="V118" i="6"/>
  <c r="W118" i="6"/>
  <c r="X118" i="6"/>
  <c r="P17" i="6"/>
  <c r="U17" i="6" s="1"/>
  <c r="Q17" i="6"/>
  <c r="V17" i="6" s="1"/>
  <c r="R17" i="6"/>
  <c r="W17" i="6" s="1"/>
  <c r="S17" i="6"/>
  <c r="X17" i="6" s="1"/>
  <c r="P233" i="6"/>
  <c r="U233" i="6" s="1"/>
  <c r="Q233" i="6"/>
  <c r="V233" i="6" s="1"/>
  <c r="R233" i="6"/>
  <c r="W233" i="6" s="1"/>
  <c r="S233" i="6"/>
  <c r="X233" i="6" s="1"/>
  <c r="P23" i="6"/>
  <c r="U23" i="6" s="1"/>
  <c r="Q23" i="6"/>
  <c r="V23" i="6" s="1"/>
  <c r="R23" i="6"/>
  <c r="W23" i="6" s="1"/>
  <c r="S23" i="6"/>
  <c r="X23" i="6" s="1"/>
  <c r="P160" i="6"/>
  <c r="Q160" i="6"/>
  <c r="R160" i="6"/>
  <c r="S160" i="6"/>
  <c r="U160" i="6"/>
  <c r="V160" i="6"/>
  <c r="W160" i="6"/>
  <c r="X160" i="6"/>
  <c r="P37" i="6"/>
  <c r="U37" i="6" s="1"/>
  <c r="Q37" i="6"/>
  <c r="V37" i="6" s="1"/>
  <c r="R37" i="6"/>
  <c r="W37" i="6" s="1"/>
  <c r="S37" i="6"/>
  <c r="X37" i="6" s="1"/>
  <c r="P264" i="6"/>
  <c r="U264" i="6" s="1"/>
  <c r="Q264" i="6"/>
  <c r="V264" i="6" s="1"/>
  <c r="R264" i="6"/>
  <c r="W264" i="6" s="1"/>
  <c r="S264" i="6"/>
  <c r="X264" i="6" s="1"/>
  <c r="P53" i="6"/>
  <c r="U53" i="6" s="1"/>
  <c r="Q53" i="6"/>
  <c r="V53" i="6" s="1"/>
  <c r="R53" i="6"/>
  <c r="W53" i="6" s="1"/>
  <c r="S53" i="6"/>
  <c r="X53" i="6" s="1"/>
  <c r="P138" i="6"/>
  <c r="U138" i="6" s="1"/>
  <c r="Q138" i="6"/>
  <c r="V138" i="6" s="1"/>
  <c r="R138" i="6"/>
  <c r="W138" i="6" s="1"/>
  <c r="S138" i="6"/>
  <c r="X138" i="6" s="1"/>
  <c r="P260" i="6"/>
  <c r="U260" i="6" s="1"/>
  <c r="Q260" i="6"/>
  <c r="V260" i="6" s="1"/>
  <c r="R260" i="6"/>
  <c r="W260" i="6" s="1"/>
  <c r="S260" i="6"/>
  <c r="X260" i="6" s="1"/>
  <c r="P256" i="6"/>
  <c r="U256" i="6" s="1"/>
  <c r="Q256" i="6"/>
  <c r="V256" i="6" s="1"/>
  <c r="R256" i="6"/>
  <c r="W256" i="6" s="1"/>
  <c r="S256" i="6"/>
  <c r="X256" i="6" s="1"/>
  <c r="P187" i="6"/>
  <c r="U187" i="6" s="1"/>
  <c r="Q187" i="6"/>
  <c r="V187" i="6" s="1"/>
  <c r="R187" i="6"/>
  <c r="W187" i="6" s="1"/>
  <c r="S187" i="6"/>
  <c r="X187" i="6"/>
  <c r="P257" i="6"/>
  <c r="U257" i="6" s="1"/>
  <c r="Q257" i="6"/>
  <c r="V257" i="6" s="1"/>
  <c r="R257" i="6"/>
  <c r="W257" i="6" s="1"/>
  <c r="S257" i="6"/>
  <c r="X257" i="6" s="1"/>
  <c r="P294" i="6"/>
  <c r="Q294" i="6"/>
  <c r="R294" i="6"/>
  <c r="S294" i="6"/>
  <c r="U294" i="6"/>
  <c r="V294" i="6"/>
  <c r="W294" i="6"/>
  <c r="X294" i="6"/>
  <c r="P117" i="6"/>
  <c r="U117" i="6" s="1"/>
  <c r="Q117" i="6"/>
  <c r="V117" i="6" s="1"/>
  <c r="R117" i="6"/>
  <c r="W117" i="6" s="1"/>
  <c r="S117" i="6"/>
  <c r="X117" i="6" s="1"/>
  <c r="P94" i="6"/>
  <c r="Q94" i="6"/>
  <c r="R94" i="6"/>
  <c r="S94" i="6"/>
  <c r="U94" i="6"/>
  <c r="V94" i="6"/>
  <c r="W94" i="6"/>
  <c r="X94" i="6"/>
  <c r="P24" i="6"/>
  <c r="U24" i="6" s="1"/>
  <c r="Q24" i="6"/>
  <c r="V24" i="6" s="1"/>
  <c r="R24" i="6"/>
  <c r="W24" i="6" s="1"/>
  <c r="S24" i="6"/>
  <c r="X24" i="6" s="1"/>
  <c r="P211" i="6"/>
  <c r="Q211" i="6"/>
  <c r="R211" i="6"/>
  <c r="S211" i="6"/>
  <c r="U211" i="6"/>
  <c r="V211" i="6"/>
  <c r="W211" i="6"/>
  <c r="X211" i="6"/>
  <c r="P67" i="6"/>
  <c r="U67" i="6" s="1"/>
  <c r="Q67" i="6"/>
  <c r="V67" i="6" s="1"/>
  <c r="R67" i="6"/>
  <c r="W67" i="6" s="1"/>
  <c r="S67" i="6"/>
  <c r="X67" i="6"/>
  <c r="P146" i="6"/>
  <c r="Q146" i="6"/>
  <c r="R146" i="6"/>
  <c r="S146" i="6"/>
  <c r="U146" i="6"/>
  <c r="V146" i="6"/>
  <c r="W146" i="6"/>
  <c r="X146" i="6"/>
  <c r="P232" i="6"/>
  <c r="Q232" i="6"/>
  <c r="R232" i="6"/>
  <c r="S232" i="6"/>
  <c r="U232" i="6"/>
  <c r="V232" i="6"/>
  <c r="W232" i="6"/>
  <c r="X232" i="6"/>
  <c r="P56" i="6"/>
  <c r="U56" i="6" s="1"/>
  <c r="Q56" i="6"/>
  <c r="V56" i="6" s="1"/>
  <c r="R56" i="6"/>
  <c r="W56" i="6" s="1"/>
  <c r="S56" i="6"/>
  <c r="X56" i="6" s="1"/>
  <c r="P136" i="6"/>
  <c r="Q136" i="6"/>
  <c r="R136" i="6"/>
  <c r="S136" i="6"/>
  <c r="U136" i="6"/>
  <c r="V136" i="6"/>
  <c r="W136" i="6"/>
  <c r="X136" i="6"/>
  <c r="P61" i="6"/>
  <c r="U61" i="6" s="1"/>
  <c r="Q61" i="6"/>
  <c r="V61" i="6" s="1"/>
  <c r="R61" i="6"/>
  <c r="W61" i="6" s="1"/>
  <c r="S61" i="6"/>
  <c r="X61" i="6" s="1"/>
  <c r="P182" i="6"/>
  <c r="U182" i="6" s="1"/>
  <c r="Q182" i="6"/>
  <c r="V182" i="6" s="1"/>
  <c r="R182" i="6"/>
  <c r="W182" i="6" s="1"/>
  <c r="S182" i="6"/>
  <c r="X182" i="6" s="1"/>
  <c r="P250" i="6"/>
  <c r="Q250" i="6"/>
  <c r="R250" i="6"/>
  <c r="S250" i="6"/>
  <c r="U250" i="6"/>
  <c r="V250" i="6"/>
  <c r="W250" i="6"/>
  <c r="X250" i="6"/>
  <c r="P298" i="6"/>
  <c r="Q298" i="6"/>
  <c r="R298" i="6"/>
  <c r="S298" i="6"/>
  <c r="U298" i="6"/>
  <c r="V298" i="6"/>
  <c r="W298" i="6"/>
  <c r="X298" i="6"/>
  <c r="P299" i="6"/>
  <c r="Q299" i="6"/>
  <c r="R299" i="6"/>
  <c r="S299" i="6"/>
  <c r="U299" i="6"/>
  <c r="V299" i="6"/>
  <c r="W299" i="6"/>
  <c r="X299" i="6"/>
  <c r="P300" i="6"/>
  <c r="Q300" i="6"/>
  <c r="R300" i="6"/>
  <c r="S300" i="6"/>
  <c r="U300" i="6"/>
  <c r="V300" i="6"/>
  <c r="W300" i="6"/>
  <c r="X300" i="6"/>
  <c r="P301" i="6"/>
  <c r="Q301" i="6"/>
  <c r="R301" i="6"/>
  <c r="S301" i="6"/>
  <c r="U301" i="6"/>
  <c r="V301" i="6"/>
  <c r="W301" i="6"/>
  <c r="X301" i="6"/>
  <c r="P302" i="6"/>
  <c r="Q302" i="6"/>
  <c r="R302" i="6"/>
  <c r="S302" i="6"/>
  <c r="U302" i="6"/>
  <c r="V302" i="6"/>
  <c r="W302" i="6"/>
  <c r="X302" i="6"/>
  <c r="P303" i="6"/>
  <c r="Q303" i="6"/>
  <c r="R303" i="6"/>
  <c r="S303" i="6"/>
  <c r="U303" i="6"/>
  <c r="V303" i="6"/>
  <c r="W303" i="6"/>
  <c r="X303" i="6"/>
  <c r="P304" i="6"/>
  <c r="Q304" i="6"/>
  <c r="R304" i="6"/>
  <c r="S304" i="6"/>
  <c r="U304" i="6"/>
  <c r="V304" i="6"/>
  <c r="W304" i="6"/>
  <c r="X304" i="6"/>
  <c r="P305" i="6"/>
  <c r="Q305" i="6"/>
  <c r="R305" i="6"/>
  <c r="S305" i="6"/>
  <c r="U305" i="6"/>
  <c r="V305" i="6"/>
  <c r="W305" i="6"/>
  <c r="X305" i="6"/>
  <c r="P306" i="6"/>
  <c r="Q306" i="6"/>
  <c r="R306" i="6"/>
  <c r="S306" i="6"/>
  <c r="U306" i="6"/>
  <c r="V306" i="6"/>
  <c r="W306" i="6"/>
  <c r="X306" i="6"/>
  <c r="P307" i="6"/>
  <c r="Q307" i="6"/>
  <c r="R307" i="6"/>
  <c r="S307" i="6"/>
  <c r="U307" i="6"/>
  <c r="V307" i="6"/>
  <c r="W307" i="6"/>
  <c r="X307" i="6"/>
  <c r="P308" i="6"/>
  <c r="Q308" i="6"/>
  <c r="R308" i="6"/>
  <c r="S308" i="6"/>
  <c r="U308" i="6"/>
  <c r="V308" i="6"/>
  <c r="W308" i="6"/>
  <c r="X308" i="6"/>
  <c r="P309" i="6"/>
  <c r="Q309" i="6"/>
  <c r="R309" i="6"/>
  <c r="S309" i="6"/>
  <c r="U309" i="6"/>
  <c r="V309" i="6"/>
  <c r="W309" i="6"/>
  <c r="X309" i="6"/>
  <c r="P310" i="6"/>
  <c r="Q310" i="6"/>
  <c r="R310" i="6"/>
  <c r="S310" i="6"/>
  <c r="U310" i="6"/>
  <c r="V310" i="6"/>
  <c r="W310" i="6"/>
  <c r="X310" i="6"/>
  <c r="P311" i="6"/>
  <c r="Q311" i="6"/>
  <c r="R311" i="6"/>
  <c r="S311" i="6"/>
  <c r="U311" i="6"/>
  <c r="V311" i="6"/>
  <c r="W311" i="6"/>
  <c r="X311" i="6"/>
  <c r="P312" i="6"/>
  <c r="Q312" i="6"/>
  <c r="R312" i="6"/>
  <c r="S312" i="6"/>
  <c r="U312" i="6"/>
  <c r="V312" i="6"/>
  <c r="W312" i="6"/>
  <c r="X312" i="6"/>
  <c r="P313" i="6"/>
  <c r="Q313" i="6"/>
  <c r="R313" i="6"/>
  <c r="S313" i="6"/>
  <c r="U313" i="6"/>
  <c r="V313" i="6"/>
  <c r="W313" i="6"/>
  <c r="X313" i="6"/>
  <c r="P314" i="6"/>
  <c r="Q314" i="6"/>
  <c r="R314" i="6"/>
  <c r="S314" i="6"/>
  <c r="U314" i="6"/>
  <c r="V314" i="6"/>
  <c r="W314" i="6"/>
  <c r="X314" i="6"/>
  <c r="P315" i="6"/>
  <c r="Q315" i="6"/>
  <c r="R315" i="6"/>
  <c r="S315" i="6"/>
  <c r="U315" i="6"/>
  <c r="V315" i="6"/>
  <c r="W315" i="6"/>
  <c r="X315" i="6"/>
  <c r="P316" i="6"/>
  <c r="Q316" i="6"/>
  <c r="R316" i="6"/>
  <c r="S316" i="6"/>
  <c r="U316" i="6"/>
  <c r="V316" i="6"/>
  <c r="W316" i="6"/>
  <c r="X316" i="6"/>
  <c r="P317" i="6"/>
  <c r="Q317" i="6"/>
  <c r="R317" i="6"/>
  <c r="S317" i="6"/>
  <c r="U317" i="6"/>
  <c r="V317" i="6"/>
  <c r="W317" i="6"/>
  <c r="X317" i="6"/>
  <c r="P318" i="6"/>
  <c r="Q318" i="6"/>
  <c r="R318" i="6"/>
  <c r="S318" i="6"/>
  <c r="U318" i="6"/>
  <c r="V318" i="6"/>
  <c r="W318" i="6"/>
  <c r="X318" i="6"/>
  <c r="P319" i="6"/>
  <c r="Q319" i="6"/>
  <c r="R319" i="6"/>
  <c r="S319" i="6"/>
  <c r="U319" i="6"/>
  <c r="V319" i="6"/>
  <c r="W319" i="6"/>
  <c r="X319" i="6"/>
  <c r="P320" i="6"/>
  <c r="Q320" i="6"/>
  <c r="R320" i="6"/>
  <c r="S320" i="6"/>
  <c r="U320" i="6"/>
  <c r="V320" i="6"/>
  <c r="W320" i="6"/>
  <c r="X320" i="6"/>
  <c r="P321" i="6"/>
  <c r="Q321" i="6"/>
  <c r="R321" i="6"/>
  <c r="S321" i="6"/>
  <c r="U321" i="6"/>
  <c r="V321" i="6"/>
  <c r="W321" i="6"/>
  <c r="X321" i="6"/>
  <c r="P322" i="6"/>
  <c r="Q322" i="6"/>
  <c r="R322" i="6"/>
  <c r="S322" i="6"/>
  <c r="U322" i="6"/>
  <c r="V322" i="6"/>
  <c r="W322" i="6"/>
  <c r="X322" i="6"/>
  <c r="P323" i="6"/>
  <c r="Q323" i="6"/>
  <c r="R323" i="6"/>
  <c r="S323" i="6"/>
  <c r="U323" i="6"/>
  <c r="V323" i="6"/>
  <c r="W323" i="6"/>
  <c r="X323" i="6"/>
  <c r="P324" i="6"/>
  <c r="Q324" i="6"/>
  <c r="R324" i="6"/>
  <c r="S324" i="6"/>
  <c r="U324" i="6"/>
  <c r="V324" i="6"/>
  <c r="W324" i="6"/>
  <c r="X324" i="6"/>
  <c r="P325" i="6"/>
  <c r="Q325" i="6"/>
  <c r="R325" i="6"/>
  <c r="S325" i="6"/>
  <c r="U325" i="6"/>
  <c r="V325" i="6"/>
  <c r="W325" i="6"/>
  <c r="X325" i="6"/>
  <c r="P326" i="6"/>
  <c r="Q326" i="6"/>
  <c r="R326" i="6"/>
  <c r="S326" i="6"/>
  <c r="U326" i="6"/>
  <c r="V326" i="6"/>
  <c r="W326" i="6"/>
  <c r="X326" i="6"/>
  <c r="P327" i="6"/>
  <c r="Q327" i="6"/>
  <c r="R327" i="6"/>
  <c r="S327" i="6"/>
  <c r="U327" i="6"/>
  <c r="V327" i="6"/>
  <c r="W327" i="6"/>
  <c r="X327" i="6"/>
  <c r="P328" i="6"/>
  <c r="Q328" i="6"/>
  <c r="R328" i="6"/>
  <c r="S328" i="6"/>
  <c r="U328" i="6"/>
  <c r="V328" i="6"/>
  <c r="W328" i="6"/>
  <c r="X328" i="6"/>
  <c r="P329" i="6"/>
  <c r="Q329" i="6"/>
  <c r="R329" i="6"/>
  <c r="S329" i="6"/>
  <c r="U329" i="6"/>
  <c r="V329" i="6"/>
  <c r="W329" i="6"/>
  <c r="X329" i="6"/>
  <c r="P330" i="6"/>
  <c r="Q330" i="6"/>
  <c r="R330" i="6"/>
  <c r="S330" i="6"/>
  <c r="U330" i="6"/>
  <c r="V330" i="6"/>
  <c r="W330" i="6"/>
  <c r="X330" i="6"/>
  <c r="P331" i="6"/>
  <c r="Q331" i="6"/>
  <c r="R331" i="6"/>
  <c r="S331" i="6"/>
  <c r="U331" i="6"/>
  <c r="V331" i="6"/>
  <c r="W331" i="6"/>
  <c r="X331" i="6"/>
  <c r="P332" i="6"/>
  <c r="Q332" i="6"/>
  <c r="R332" i="6"/>
  <c r="S332" i="6"/>
  <c r="U332" i="6"/>
  <c r="V332" i="6"/>
  <c r="W332" i="6"/>
  <c r="X332" i="6"/>
  <c r="P333" i="6"/>
  <c r="Q333" i="6"/>
  <c r="R333" i="6"/>
  <c r="S333" i="6"/>
  <c r="U333" i="6"/>
  <c r="V333" i="6"/>
  <c r="W333" i="6"/>
  <c r="X333" i="6"/>
  <c r="P334" i="6"/>
  <c r="Q334" i="6"/>
  <c r="R334" i="6"/>
  <c r="S334" i="6"/>
  <c r="U334" i="6"/>
  <c r="V334" i="6"/>
  <c r="W334" i="6"/>
  <c r="X334" i="6"/>
  <c r="P335" i="6"/>
  <c r="Q335" i="6"/>
  <c r="R335" i="6"/>
  <c r="S335" i="6"/>
  <c r="U335" i="6"/>
  <c r="V335" i="6"/>
  <c r="W335" i="6"/>
  <c r="X335" i="6"/>
  <c r="P336" i="6"/>
  <c r="Q336" i="6"/>
  <c r="R336" i="6"/>
  <c r="S336" i="6"/>
  <c r="U336" i="6"/>
  <c r="V336" i="6"/>
  <c r="W336" i="6"/>
  <c r="X336" i="6"/>
  <c r="P337" i="6"/>
  <c r="Q337" i="6"/>
  <c r="R337" i="6"/>
  <c r="S337" i="6"/>
  <c r="U337" i="6"/>
  <c r="V337" i="6"/>
  <c r="W337" i="6"/>
  <c r="X337" i="6"/>
  <c r="P338" i="6"/>
  <c r="Q338" i="6"/>
  <c r="R338" i="6"/>
  <c r="S338" i="6"/>
  <c r="U338" i="6"/>
  <c r="V338" i="6"/>
  <c r="W338" i="6"/>
  <c r="X338" i="6"/>
  <c r="P339" i="6"/>
  <c r="Q339" i="6"/>
  <c r="R339" i="6"/>
  <c r="S339" i="6"/>
  <c r="U339" i="6"/>
  <c r="V339" i="6"/>
  <c r="W339" i="6"/>
  <c r="X339" i="6"/>
  <c r="P340" i="6"/>
  <c r="Q340" i="6"/>
  <c r="R340" i="6"/>
  <c r="S340" i="6"/>
  <c r="U340" i="6"/>
  <c r="V340" i="6"/>
  <c r="W340" i="6"/>
  <c r="X340" i="6"/>
  <c r="P341" i="6"/>
  <c r="Q341" i="6"/>
  <c r="R341" i="6"/>
  <c r="S341" i="6"/>
  <c r="U341" i="6"/>
  <c r="V341" i="6"/>
  <c r="W341" i="6"/>
  <c r="X341" i="6"/>
  <c r="P342" i="6"/>
  <c r="Q342" i="6"/>
  <c r="R342" i="6"/>
  <c r="S342" i="6"/>
  <c r="U342" i="6"/>
  <c r="V342" i="6"/>
  <c r="W342" i="6"/>
  <c r="X342" i="6"/>
  <c r="P343" i="6"/>
  <c r="Q343" i="6"/>
  <c r="R343" i="6"/>
  <c r="S343" i="6"/>
  <c r="U343" i="6"/>
  <c r="V343" i="6"/>
  <c r="W343" i="6"/>
  <c r="X343" i="6"/>
  <c r="P344" i="6"/>
  <c r="Q344" i="6"/>
  <c r="R344" i="6"/>
  <c r="S344" i="6"/>
  <c r="U344" i="6"/>
  <c r="V344" i="6"/>
  <c r="W344" i="6"/>
  <c r="X344" i="6"/>
  <c r="P345" i="6"/>
  <c r="Q345" i="6"/>
  <c r="R345" i="6"/>
  <c r="S345" i="6"/>
  <c r="U345" i="6"/>
  <c r="V345" i="6"/>
  <c r="W345" i="6"/>
  <c r="X345" i="6"/>
  <c r="P346" i="6"/>
  <c r="Q346" i="6"/>
  <c r="R346" i="6"/>
  <c r="S346" i="6"/>
  <c r="U346" i="6"/>
  <c r="V346" i="6"/>
  <c r="W346" i="6"/>
  <c r="X346" i="6"/>
  <c r="P347" i="6"/>
  <c r="Q347" i="6"/>
  <c r="R347" i="6"/>
  <c r="S347" i="6"/>
  <c r="U347" i="6"/>
  <c r="V347" i="6"/>
  <c r="W347" i="6"/>
  <c r="X347" i="6"/>
  <c r="P348" i="6"/>
  <c r="Q348" i="6"/>
  <c r="R348" i="6"/>
  <c r="S348" i="6"/>
  <c r="U348" i="6"/>
  <c r="V348" i="6"/>
  <c r="W348" i="6"/>
  <c r="X348" i="6"/>
  <c r="P349" i="6"/>
  <c r="Q349" i="6"/>
  <c r="R349" i="6"/>
  <c r="S349" i="6"/>
  <c r="U349" i="6"/>
  <c r="V349" i="6"/>
  <c r="W349" i="6"/>
  <c r="X349" i="6"/>
  <c r="P350" i="6"/>
  <c r="Q350" i="6"/>
  <c r="R350" i="6"/>
  <c r="S350" i="6"/>
  <c r="U350" i="6"/>
  <c r="V350" i="6"/>
  <c r="W350" i="6"/>
  <c r="X350" i="6"/>
  <c r="P351" i="6"/>
  <c r="Q351" i="6"/>
  <c r="R351" i="6"/>
  <c r="S351" i="6"/>
  <c r="U351" i="6"/>
  <c r="V351" i="6"/>
  <c r="W351" i="6"/>
  <c r="X351" i="6"/>
  <c r="P352" i="6"/>
  <c r="Q352" i="6"/>
  <c r="R352" i="6"/>
  <c r="S352" i="6"/>
  <c r="U352" i="6"/>
  <c r="V352" i="6"/>
  <c r="W352" i="6"/>
  <c r="X352" i="6"/>
  <c r="P353" i="6"/>
  <c r="Q353" i="6"/>
  <c r="R353" i="6"/>
  <c r="S353" i="6"/>
  <c r="U353" i="6"/>
  <c r="V353" i="6"/>
  <c r="W353" i="6"/>
  <c r="X353" i="6"/>
  <c r="P354" i="6"/>
  <c r="Q354" i="6"/>
  <c r="R354" i="6"/>
  <c r="S354" i="6"/>
  <c r="U354" i="6"/>
  <c r="V354" i="6"/>
  <c r="W354" i="6"/>
  <c r="X354" i="6"/>
  <c r="P355" i="6"/>
  <c r="Q355" i="6"/>
  <c r="R355" i="6"/>
  <c r="S355" i="6"/>
  <c r="U355" i="6"/>
  <c r="V355" i="6"/>
  <c r="W355" i="6"/>
  <c r="X355" i="6"/>
  <c r="P356" i="6"/>
  <c r="Q356" i="6"/>
  <c r="R356" i="6"/>
  <c r="S356" i="6"/>
  <c r="U356" i="6"/>
  <c r="V356" i="6"/>
  <c r="W356" i="6"/>
  <c r="X356" i="6"/>
  <c r="P357" i="6"/>
  <c r="Q357" i="6"/>
  <c r="R357" i="6"/>
  <c r="S357" i="6"/>
  <c r="U357" i="6"/>
  <c r="V357" i="6"/>
  <c r="W357" i="6"/>
  <c r="X357" i="6"/>
  <c r="P358" i="6"/>
  <c r="Q358" i="6"/>
  <c r="R358" i="6"/>
  <c r="S358" i="6"/>
  <c r="U358" i="6"/>
  <c r="V358" i="6"/>
  <c r="W358" i="6"/>
  <c r="X358" i="6"/>
  <c r="P359" i="6"/>
  <c r="Q359" i="6"/>
  <c r="R359" i="6"/>
  <c r="S359" i="6"/>
  <c r="U359" i="6"/>
  <c r="V359" i="6"/>
  <c r="W359" i="6"/>
  <c r="X359" i="6"/>
  <c r="P360" i="6"/>
  <c r="Q360" i="6"/>
  <c r="R360" i="6"/>
  <c r="S360" i="6"/>
  <c r="U360" i="6"/>
  <c r="V360" i="6"/>
  <c r="W360" i="6"/>
  <c r="X360" i="6"/>
  <c r="P361" i="6"/>
  <c r="Q361" i="6"/>
  <c r="R361" i="6"/>
  <c r="S361" i="6"/>
  <c r="U361" i="6"/>
  <c r="V361" i="6"/>
  <c r="W361" i="6"/>
  <c r="X361" i="6"/>
  <c r="P362" i="6"/>
  <c r="Q362" i="6"/>
  <c r="R362" i="6"/>
  <c r="S362" i="6"/>
  <c r="U362" i="6"/>
  <c r="V362" i="6"/>
  <c r="W362" i="6"/>
  <c r="X362" i="6"/>
  <c r="P363" i="6"/>
  <c r="Q363" i="6"/>
  <c r="R363" i="6"/>
  <c r="S363" i="6"/>
  <c r="U363" i="6"/>
  <c r="V363" i="6"/>
  <c r="W363" i="6"/>
  <c r="X363" i="6"/>
  <c r="P364" i="6"/>
  <c r="Q364" i="6"/>
  <c r="R364" i="6"/>
  <c r="S364" i="6"/>
  <c r="U364" i="6"/>
  <c r="V364" i="6"/>
  <c r="W364" i="6"/>
  <c r="X364" i="6"/>
  <c r="P365" i="6"/>
  <c r="Q365" i="6"/>
  <c r="R365" i="6"/>
  <c r="S365" i="6"/>
  <c r="U365" i="6"/>
  <c r="V365" i="6"/>
  <c r="W365" i="6"/>
  <c r="X365" i="6"/>
  <c r="P366" i="6"/>
  <c r="Q366" i="6"/>
  <c r="R366" i="6"/>
  <c r="S366" i="6"/>
  <c r="U366" i="6"/>
  <c r="V366" i="6"/>
  <c r="W366" i="6"/>
  <c r="X366" i="6"/>
  <c r="P367" i="6"/>
  <c r="Q367" i="6"/>
  <c r="R367" i="6"/>
  <c r="S367" i="6"/>
  <c r="U367" i="6"/>
  <c r="V367" i="6"/>
  <c r="W367" i="6"/>
  <c r="X367" i="6"/>
  <c r="P368" i="6"/>
  <c r="Q368" i="6"/>
  <c r="R368" i="6"/>
  <c r="S368" i="6"/>
  <c r="U368" i="6"/>
  <c r="V368" i="6"/>
  <c r="W368" i="6"/>
  <c r="X368" i="6"/>
  <c r="P369" i="6"/>
  <c r="Q369" i="6"/>
  <c r="R369" i="6"/>
  <c r="S369" i="6"/>
  <c r="U369" i="6"/>
  <c r="V369" i="6"/>
  <c r="W369" i="6"/>
  <c r="X369" i="6"/>
  <c r="P370" i="6"/>
  <c r="Q370" i="6"/>
  <c r="R370" i="6"/>
  <c r="S370" i="6"/>
  <c r="U370" i="6"/>
  <c r="V370" i="6"/>
  <c r="W370" i="6"/>
  <c r="X370" i="6"/>
  <c r="P371" i="6"/>
  <c r="Q371" i="6"/>
  <c r="R371" i="6"/>
  <c r="S371" i="6"/>
  <c r="U371" i="6"/>
  <c r="V371" i="6"/>
  <c r="W371" i="6"/>
  <c r="X371" i="6"/>
  <c r="P372" i="6"/>
  <c r="Q372" i="6"/>
  <c r="R372" i="6"/>
  <c r="S372" i="6"/>
  <c r="U372" i="6"/>
  <c r="V372" i="6"/>
  <c r="W372" i="6"/>
  <c r="X372" i="6"/>
  <c r="P373" i="6"/>
  <c r="Q373" i="6"/>
  <c r="R373" i="6"/>
  <c r="S373" i="6"/>
  <c r="U373" i="6"/>
  <c r="V373" i="6"/>
  <c r="W373" i="6"/>
  <c r="X373" i="6"/>
  <c r="P374" i="6"/>
  <c r="Q374" i="6"/>
  <c r="R374" i="6"/>
  <c r="S374" i="6"/>
  <c r="U374" i="6"/>
  <c r="V374" i="6"/>
  <c r="W374" i="6"/>
  <c r="X374" i="6"/>
  <c r="P375" i="6"/>
  <c r="Q375" i="6"/>
  <c r="R375" i="6"/>
  <c r="S375" i="6"/>
  <c r="U375" i="6"/>
  <c r="V375" i="6"/>
  <c r="W375" i="6"/>
  <c r="X375" i="6"/>
  <c r="P376" i="6"/>
  <c r="Q376" i="6"/>
  <c r="R376" i="6"/>
  <c r="S376" i="6"/>
  <c r="U376" i="6"/>
  <c r="V376" i="6"/>
  <c r="W376" i="6"/>
  <c r="X376" i="6"/>
  <c r="P377" i="6"/>
  <c r="Q377" i="6"/>
  <c r="R377" i="6"/>
  <c r="S377" i="6"/>
  <c r="U377" i="6"/>
  <c r="V377" i="6"/>
  <c r="W377" i="6"/>
  <c r="X377" i="6"/>
  <c r="P378" i="6"/>
  <c r="Q378" i="6"/>
  <c r="R378" i="6"/>
  <c r="S378" i="6"/>
  <c r="U378" i="6"/>
  <c r="V378" i="6"/>
  <c r="W378" i="6"/>
  <c r="X378" i="6"/>
  <c r="P379" i="6"/>
  <c r="Q379" i="6"/>
  <c r="R379" i="6"/>
  <c r="S379" i="6"/>
  <c r="U379" i="6"/>
  <c r="V379" i="6"/>
  <c r="W379" i="6"/>
  <c r="X379" i="6"/>
  <c r="P380" i="6"/>
  <c r="Q380" i="6"/>
  <c r="R380" i="6"/>
  <c r="S380" i="6"/>
  <c r="U380" i="6"/>
  <c r="V380" i="6"/>
  <c r="W380" i="6"/>
  <c r="X380" i="6"/>
  <c r="P381" i="6"/>
  <c r="Q381" i="6"/>
  <c r="R381" i="6"/>
  <c r="S381" i="6"/>
  <c r="U381" i="6"/>
  <c r="V381" i="6"/>
  <c r="W381" i="6"/>
  <c r="X381" i="6"/>
  <c r="P382" i="6"/>
  <c r="Q382" i="6"/>
  <c r="R382" i="6"/>
  <c r="S382" i="6"/>
  <c r="U382" i="6"/>
  <c r="V382" i="6"/>
  <c r="W382" i="6"/>
  <c r="X382" i="6"/>
  <c r="P383" i="6"/>
  <c r="Q383" i="6"/>
  <c r="R383" i="6"/>
  <c r="S383" i="6"/>
  <c r="U383" i="6"/>
  <c r="V383" i="6"/>
  <c r="W383" i="6"/>
  <c r="X383" i="6"/>
  <c r="P384" i="6"/>
  <c r="Q384" i="6"/>
  <c r="R384" i="6"/>
  <c r="S384" i="6"/>
  <c r="U384" i="6"/>
  <c r="V384" i="6"/>
  <c r="W384" i="6"/>
  <c r="X384" i="6"/>
  <c r="P385" i="6"/>
  <c r="Q385" i="6"/>
  <c r="R385" i="6"/>
  <c r="S385" i="6"/>
  <c r="U385" i="6"/>
  <c r="V385" i="6"/>
  <c r="W385" i="6"/>
  <c r="X385" i="6"/>
  <c r="P386" i="6"/>
  <c r="Q386" i="6"/>
  <c r="R386" i="6"/>
  <c r="S386" i="6"/>
  <c r="U386" i="6"/>
  <c r="V386" i="6"/>
  <c r="W386" i="6"/>
  <c r="X386" i="6"/>
  <c r="P387" i="6"/>
  <c r="Q387" i="6"/>
  <c r="R387" i="6"/>
  <c r="S387" i="6"/>
  <c r="U387" i="6"/>
  <c r="V387" i="6"/>
  <c r="W387" i="6"/>
  <c r="X387" i="6"/>
  <c r="P388" i="6"/>
  <c r="Q388" i="6"/>
  <c r="R388" i="6"/>
  <c r="S388" i="6"/>
  <c r="U388" i="6"/>
  <c r="V388" i="6"/>
  <c r="W388" i="6"/>
  <c r="X388" i="6"/>
  <c r="P389" i="6"/>
  <c r="Q389" i="6"/>
  <c r="R389" i="6"/>
  <c r="S389" i="6"/>
  <c r="U389" i="6"/>
  <c r="V389" i="6"/>
  <c r="W389" i="6"/>
  <c r="X389" i="6"/>
  <c r="P390" i="6"/>
  <c r="Q390" i="6"/>
  <c r="R390" i="6"/>
  <c r="S390" i="6"/>
  <c r="U390" i="6"/>
  <c r="V390" i="6"/>
  <c r="W390" i="6"/>
  <c r="X390" i="6"/>
  <c r="P391" i="6"/>
  <c r="Q391" i="6"/>
  <c r="R391" i="6"/>
  <c r="S391" i="6"/>
  <c r="U391" i="6"/>
  <c r="V391" i="6"/>
  <c r="W391" i="6"/>
  <c r="X391" i="6"/>
  <c r="P392" i="6"/>
  <c r="Q392" i="6"/>
  <c r="R392" i="6"/>
  <c r="S392" i="6"/>
  <c r="U392" i="6"/>
  <c r="V392" i="6"/>
  <c r="W392" i="6"/>
  <c r="X392" i="6"/>
  <c r="P393" i="6"/>
  <c r="Q393" i="6"/>
  <c r="R393" i="6"/>
  <c r="S393" i="6"/>
  <c r="U393" i="6"/>
  <c r="V393" i="6"/>
  <c r="W393" i="6"/>
  <c r="X393" i="6"/>
  <c r="P394" i="6"/>
  <c r="Q394" i="6"/>
  <c r="R394" i="6"/>
  <c r="S394" i="6"/>
  <c r="U394" i="6"/>
  <c r="V394" i="6"/>
  <c r="W394" i="6"/>
  <c r="X394" i="6"/>
  <c r="P395" i="6"/>
  <c r="Q395" i="6"/>
  <c r="R395" i="6"/>
  <c r="S395" i="6"/>
  <c r="U395" i="6"/>
  <c r="V395" i="6"/>
  <c r="W395" i="6"/>
  <c r="X395" i="6"/>
  <c r="P396" i="6"/>
  <c r="Q396" i="6"/>
  <c r="R396" i="6"/>
  <c r="S396" i="6"/>
  <c r="U396" i="6"/>
  <c r="V396" i="6"/>
  <c r="W396" i="6"/>
  <c r="X396" i="6"/>
  <c r="P397" i="6"/>
  <c r="Q397" i="6"/>
  <c r="R397" i="6"/>
  <c r="S397" i="6"/>
  <c r="U397" i="6"/>
  <c r="V397" i="6"/>
  <c r="W397" i="6"/>
  <c r="X397" i="6"/>
  <c r="P398" i="6"/>
  <c r="Q398" i="6"/>
  <c r="R398" i="6"/>
  <c r="S398" i="6"/>
  <c r="U398" i="6"/>
  <c r="V398" i="6"/>
  <c r="W398" i="6"/>
  <c r="X398" i="6"/>
  <c r="P399" i="6"/>
  <c r="Q399" i="6"/>
  <c r="R399" i="6"/>
  <c r="S399" i="6"/>
  <c r="U399" i="6"/>
  <c r="V399" i="6"/>
  <c r="W399" i="6"/>
  <c r="X399" i="6"/>
  <c r="P400" i="6"/>
  <c r="Q400" i="6"/>
  <c r="R400" i="6"/>
  <c r="S400" i="6"/>
  <c r="U400" i="6"/>
  <c r="V400" i="6"/>
  <c r="W400" i="6"/>
  <c r="X400" i="6"/>
  <c r="P401" i="6"/>
  <c r="Q401" i="6"/>
  <c r="R401" i="6"/>
  <c r="S401" i="6"/>
  <c r="U401" i="6"/>
  <c r="V401" i="6"/>
  <c r="W401" i="6"/>
  <c r="X401" i="6"/>
  <c r="P402" i="6"/>
  <c r="Q402" i="6"/>
  <c r="R402" i="6"/>
  <c r="S402" i="6"/>
  <c r="U402" i="6"/>
  <c r="V402" i="6"/>
  <c r="W402" i="6"/>
  <c r="X402" i="6"/>
  <c r="P403" i="6"/>
  <c r="Q403" i="6"/>
  <c r="R403" i="6"/>
  <c r="S403" i="6"/>
  <c r="U403" i="6"/>
  <c r="V403" i="6"/>
  <c r="W403" i="6"/>
  <c r="X403" i="6"/>
  <c r="P404" i="6"/>
  <c r="Q404" i="6"/>
  <c r="R404" i="6"/>
  <c r="S404" i="6"/>
  <c r="U404" i="6"/>
  <c r="V404" i="6"/>
  <c r="W404" i="6"/>
  <c r="X404" i="6"/>
  <c r="P405" i="6"/>
  <c r="Q405" i="6"/>
  <c r="R405" i="6"/>
  <c r="S405" i="6"/>
  <c r="U405" i="6"/>
  <c r="V405" i="6"/>
  <c r="W405" i="6"/>
  <c r="X405" i="6"/>
  <c r="P406" i="6"/>
  <c r="Q406" i="6"/>
  <c r="R406" i="6"/>
  <c r="S406" i="6"/>
  <c r="U406" i="6"/>
  <c r="V406" i="6"/>
  <c r="W406" i="6"/>
  <c r="X406" i="6"/>
  <c r="P407" i="6"/>
  <c r="Q407" i="6"/>
  <c r="R407" i="6"/>
  <c r="S407" i="6"/>
  <c r="U407" i="6"/>
  <c r="V407" i="6"/>
  <c r="W407" i="6"/>
  <c r="X407" i="6"/>
  <c r="P408" i="6"/>
  <c r="Q408" i="6"/>
  <c r="R408" i="6"/>
  <c r="S408" i="6"/>
  <c r="U408" i="6"/>
  <c r="V408" i="6"/>
  <c r="W408" i="6"/>
  <c r="X408" i="6"/>
  <c r="P409" i="6"/>
  <c r="Q409" i="6"/>
  <c r="R409" i="6"/>
  <c r="S409" i="6"/>
  <c r="U409" i="6"/>
  <c r="V409" i="6"/>
  <c r="W409" i="6"/>
  <c r="X409" i="6"/>
  <c r="P410" i="6"/>
  <c r="Q410" i="6"/>
  <c r="R410" i="6"/>
  <c r="S410" i="6"/>
  <c r="U410" i="6"/>
  <c r="V410" i="6"/>
  <c r="W410" i="6"/>
  <c r="X410" i="6"/>
  <c r="P411" i="6"/>
  <c r="Q411" i="6"/>
  <c r="R411" i="6"/>
  <c r="S411" i="6"/>
  <c r="U411" i="6"/>
  <c r="V411" i="6"/>
  <c r="W411" i="6"/>
  <c r="X411" i="6"/>
  <c r="P412" i="6"/>
  <c r="Q412" i="6"/>
  <c r="R412" i="6"/>
  <c r="S412" i="6"/>
  <c r="U412" i="6"/>
  <c r="V412" i="6"/>
  <c r="W412" i="6"/>
  <c r="X412" i="6"/>
  <c r="P413" i="6"/>
  <c r="Q413" i="6"/>
  <c r="R413" i="6"/>
  <c r="S413" i="6"/>
  <c r="U413" i="6"/>
  <c r="V413" i="6"/>
  <c r="W413" i="6"/>
  <c r="X413" i="6"/>
  <c r="P414" i="6"/>
  <c r="Q414" i="6"/>
  <c r="R414" i="6"/>
  <c r="S414" i="6"/>
  <c r="U414" i="6"/>
  <c r="V414" i="6"/>
  <c r="W414" i="6"/>
  <c r="X414" i="6"/>
  <c r="P415" i="6"/>
  <c r="Q415" i="6"/>
  <c r="R415" i="6"/>
  <c r="S415" i="6"/>
  <c r="U415" i="6"/>
  <c r="V415" i="6"/>
  <c r="W415" i="6"/>
  <c r="X415" i="6"/>
  <c r="P416" i="6"/>
  <c r="Q416" i="6"/>
  <c r="R416" i="6"/>
  <c r="S416" i="6"/>
  <c r="U416" i="6"/>
  <c r="V416" i="6"/>
  <c r="W416" i="6"/>
  <c r="X416" i="6"/>
  <c r="P417" i="6"/>
  <c r="Q417" i="6"/>
  <c r="R417" i="6"/>
  <c r="S417" i="6"/>
  <c r="U417" i="6"/>
  <c r="V417" i="6"/>
  <c r="W417" i="6"/>
  <c r="X417" i="6"/>
  <c r="P418" i="6"/>
  <c r="Q418" i="6"/>
  <c r="R418" i="6"/>
  <c r="S418" i="6"/>
  <c r="U418" i="6"/>
  <c r="V418" i="6"/>
  <c r="W418" i="6"/>
  <c r="X418" i="6"/>
  <c r="P419" i="6"/>
  <c r="Q419" i="6"/>
  <c r="R419" i="6"/>
  <c r="S419" i="6"/>
  <c r="U419" i="6"/>
  <c r="V419" i="6"/>
  <c r="W419" i="6"/>
  <c r="X419" i="6"/>
  <c r="P420" i="6"/>
  <c r="Q420" i="6"/>
  <c r="R420" i="6"/>
  <c r="S420" i="6"/>
  <c r="U420" i="6"/>
  <c r="V420" i="6"/>
  <c r="W420" i="6"/>
  <c r="X420" i="6"/>
  <c r="P421" i="6"/>
  <c r="Q421" i="6"/>
  <c r="R421" i="6"/>
  <c r="S421" i="6"/>
  <c r="U421" i="6"/>
  <c r="V421" i="6"/>
  <c r="W421" i="6"/>
  <c r="X421" i="6"/>
  <c r="P422" i="6"/>
  <c r="Q422" i="6"/>
  <c r="R422" i="6"/>
  <c r="S422" i="6"/>
  <c r="U422" i="6"/>
  <c r="V422" i="6"/>
  <c r="W422" i="6"/>
  <c r="X422" i="6"/>
  <c r="P423" i="6"/>
  <c r="Q423" i="6"/>
  <c r="R423" i="6"/>
  <c r="S423" i="6"/>
  <c r="U423" i="6"/>
  <c r="V423" i="6"/>
  <c r="W423" i="6"/>
  <c r="X423" i="6"/>
  <c r="P424" i="6"/>
  <c r="Q424" i="6"/>
  <c r="R424" i="6"/>
  <c r="S424" i="6"/>
  <c r="U424" i="6"/>
  <c r="V424" i="6"/>
  <c r="W424" i="6"/>
  <c r="X424" i="6"/>
  <c r="P425" i="6"/>
  <c r="Q425" i="6"/>
  <c r="R425" i="6"/>
  <c r="S425" i="6"/>
  <c r="U425" i="6"/>
  <c r="V425" i="6"/>
  <c r="W425" i="6"/>
  <c r="X425" i="6"/>
  <c r="P426" i="6"/>
  <c r="Q426" i="6"/>
  <c r="R426" i="6"/>
  <c r="S426" i="6"/>
  <c r="U426" i="6"/>
  <c r="V426" i="6"/>
  <c r="W426" i="6"/>
  <c r="X426" i="6"/>
  <c r="P427" i="6"/>
  <c r="Q427" i="6"/>
  <c r="R427" i="6"/>
  <c r="S427" i="6"/>
  <c r="U427" i="6"/>
  <c r="V427" i="6"/>
  <c r="W427" i="6"/>
  <c r="X427" i="6"/>
  <c r="P428" i="6"/>
  <c r="Q428" i="6"/>
  <c r="R428" i="6"/>
  <c r="S428" i="6"/>
  <c r="U428" i="6"/>
  <c r="V428" i="6"/>
  <c r="W428" i="6"/>
  <c r="X428" i="6"/>
  <c r="P429" i="6"/>
  <c r="Q429" i="6"/>
  <c r="R429" i="6"/>
  <c r="S429" i="6"/>
  <c r="U429" i="6"/>
  <c r="V429" i="6"/>
  <c r="W429" i="6"/>
  <c r="X429" i="6"/>
  <c r="P430" i="6"/>
  <c r="Q430" i="6"/>
  <c r="R430" i="6"/>
  <c r="S430" i="6"/>
  <c r="U430" i="6"/>
  <c r="V430" i="6"/>
  <c r="W430" i="6"/>
  <c r="X430" i="6"/>
  <c r="P431" i="6"/>
  <c r="Q431" i="6"/>
  <c r="R431" i="6"/>
  <c r="S431" i="6"/>
  <c r="U431" i="6"/>
  <c r="V431" i="6"/>
  <c r="W431" i="6"/>
  <c r="X431" i="6"/>
  <c r="P432" i="6"/>
  <c r="Q432" i="6"/>
  <c r="R432" i="6"/>
  <c r="S432" i="6"/>
  <c r="U432" i="6"/>
  <c r="V432" i="6"/>
  <c r="W432" i="6"/>
  <c r="X432" i="6"/>
  <c r="P433" i="6"/>
  <c r="Q433" i="6"/>
  <c r="R433" i="6"/>
  <c r="S433" i="6"/>
  <c r="U433" i="6"/>
  <c r="V433" i="6"/>
  <c r="W433" i="6"/>
  <c r="X433" i="6"/>
  <c r="P434" i="6"/>
  <c r="Q434" i="6"/>
  <c r="R434" i="6"/>
  <c r="S434" i="6"/>
  <c r="U434" i="6"/>
  <c r="V434" i="6"/>
  <c r="W434" i="6"/>
  <c r="X434" i="6"/>
  <c r="P435" i="6"/>
  <c r="Q435" i="6"/>
  <c r="R435" i="6"/>
  <c r="S435" i="6"/>
  <c r="U435" i="6"/>
  <c r="V435" i="6"/>
  <c r="W435" i="6"/>
  <c r="X435" i="6"/>
  <c r="P436" i="6"/>
  <c r="Q436" i="6"/>
  <c r="R436" i="6"/>
  <c r="S436" i="6"/>
  <c r="U436" i="6"/>
  <c r="V436" i="6"/>
  <c r="W436" i="6"/>
  <c r="X436" i="6"/>
  <c r="P437" i="6"/>
  <c r="Q437" i="6"/>
  <c r="R437" i="6"/>
  <c r="S437" i="6"/>
  <c r="U437" i="6"/>
  <c r="V437" i="6"/>
  <c r="W437" i="6"/>
  <c r="X437" i="6"/>
  <c r="P438" i="6"/>
  <c r="Q438" i="6"/>
  <c r="R438" i="6"/>
  <c r="S438" i="6"/>
  <c r="U438" i="6"/>
  <c r="V438" i="6"/>
  <c r="W438" i="6"/>
  <c r="X438" i="6"/>
  <c r="P439" i="6"/>
  <c r="Q439" i="6"/>
  <c r="R439" i="6"/>
  <c r="S439" i="6"/>
  <c r="U439" i="6"/>
  <c r="V439" i="6"/>
  <c r="W439" i="6"/>
  <c r="X439" i="6"/>
  <c r="P440" i="6"/>
  <c r="Q440" i="6"/>
  <c r="R440" i="6"/>
  <c r="S440" i="6"/>
  <c r="U440" i="6"/>
  <c r="V440" i="6"/>
  <c r="W440" i="6"/>
  <c r="X440" i="6"/>
  <c r="P441" i="6"/>
  <c r="Q441" i="6"/>
  <c r="R441" i="6"/>
  <c r="S441" i="6"/>
  <c r="U441" i="6"/>
  <c r="V441" i="6"/>
  <c r="W441" i="6"/>
  <c r="X441" i="6"/>
  <c r="P442" i="6"/>
  <c r="Q442" i="6"/>
  <c r="R442" i="6"/>
  <c r="S442" i="6"/>
  <c r="U442" i="6"/>
  <c r="V442" i="6"/>
  <c r="W442" i="6"/>
  <c r="X442" i="6"/>
  <c r="P443" i="6"/>
  <c r="Q443" i="6"/>
  <c r="R443" i="6"/>
  <c r="S443" i="6"/>
  <c r="U443" i="6"/>
  <c r="V443" i="6"/>
  <c r="W443" i="6"/>
  <c r="X443" i="6"/>
  <c r="P444" i="6"/>
  <c r="Q444" i="6"/>
  <c r="R444" i="6"/>
  <c r="S444" i="6"/>
  <c r="U444" i="6"/>
  <c r="V444" i="6"/>
  <c r="W444" i="6"/>
  <c r="X444" i="6"/>
  <c r="P445" i="6"/>
  <c r="Q445" i="6"/>
  <c r="R445" i="6"/>
  <c r="S445" i="6"/>
  <c r="U445" i="6"/>
  <c r="V445" i="6"/>
  <c r="W445" i="6"/>
  <c r="X445" i="6"/>
  <c r="P446" i="6"/>
  <c r="Q446" i="6"/>
  <c r="R446" i="6"/>
  <c r="S446" i="6"/>
  <c r="U446" i="6"/>
  <c r="V446" i="6"/>
  <c r="W446" i="6"/>
  <c r="X446" i="6"/>
  <c r="P447" i="6"/>
  <c r="Q447" i="6"/>
  <c r="R447" i="6"/>
  <c r="S447" i="6"/>
  <c r="U447" i="6"/>
  <c r="V447" i="6"/>
  <c r="W447" i="6"/>
  <c r="X447" i="6"/>
  <c r="P448" i="6"/>
  <c r="Q448" i="6"/>
  <c r="R448" i="6"/>
  <c r="S448" i="6"/>
  <c r="U448" i="6"/>
  <c r="V448" i="6"/>
  <c r="W448" i="6"/>
  <c r="X448" i="6"/>
  <c r="P449" i="6"/>
  <c r="Q449" i="6"/>
  <c r="R449" i="6"/>
  <c r="S449" i="6"/>
  <c r="U449" i="6"/>
  <c r="V449" i="6"/>
  <c r="W449" i="6"/>
  <c r="X449" i="6"/>
  <c r="P450" i="6"/>
  <c r="Q450" i="6"/>
  <c r="R450" i="6"/>
  <c r="S450" i="6"/>
  <c r="U450" i="6"/>
  <c r="V450" i="6"/>
  <c r="W450" i="6"/>
  <c r="X450" i="6"/>
  <c r="P451" i="6"/>
  <c r="Q451" i="6"/>
  <c r="R451" i="6"/>
  <c r="S451" i="6"/>
  <c r="U451" i="6"/>
  <c r="V451" i="6"/>
  <c r="W451" i="6"/>
  <c r="X451" i="6"/>
  <c r="P452" i="6"/>
  <c r="Q452" i="6"/>
  <c r="R452" i="6"/>
  <c r="S452" i="6"/>
  <c r="U452" i="6"/>
  <c r="V452" i="6"/>
  <c r="W452" i="6"/>
  <c r="X452" i="6"/>
  <c r="P453" i="6"/>
  <c r="Q453" i="6"/>
  <c r="R453" i="6"/>
  <c r="S453" i="6"/>
  <c r="U453" i="6"/>
  <c r="V453" i="6"/>
  <c r="W453" i="6"/>
  <c r="X453" i="6"/>
  <c r="P454" i="6"/>
  <c r="Q454" i="6"/>
  <c r="R454" i="6"/>
  <c r="S454" i="6"/>
  <c r="U454" i="6"/>
  <c r="V454" i="6"/>
  <c r="W454" i="6"/>
  <c r="X454" i="6"/>
  <c r="P455" i="6"/>
  <c r="Q455" i="6"/>
  <c r="R455" i="6"/>
  <c r="S455" i="6"/>
  <c r="U455" i="6"/>
  <c r="V455" i="6"/>
  <c r="W455" i="6"/>
  <c r="X455" i="6"/>
  <c r="P456" i="6"/>
  <c r="Q456" i="6"/>
  <c r="R456" i="6"/>
  <c r="S456" i="6"/>
  <c r="U456" i="6"/>
  <c r="V456" i="6"/>
  <c r="W456" i="6"/>
  <c r="X456" i="6"/>
  <c r="P457" i="6"/>
  <c r="Q457" i="6"/>
  <c r="R457" i="6"/>
  <c r="S457" i="6"/>
  <c r="U457" i="6"/>
  <c r="V457" i="6"/>
  <c r="W457" i="6"/>
  <c r="X457" i="6"/>
  <c r="P458" i="6"/>
  <c r="Q458" i="6"/>
  <c r="R458" i="6"/>
  <c r="S458" i="6"/>
  <c r="U458" i="6"/>
  <c r="V458" i="6"/>
  <c r="W458" i="6"/>
  <c r="X458" i="6"/>
  <c r="P459" i="6"/>
  <c r="Q459" i="6"/>
  <c r="R459" i="6"/>
  <c r="S459" i="6"/>
  <c r="U459" i="6"/>
  <c r="V459" i="6"/>
  <c r="W459" i="6"/>
  <c r="X459" i="6"/>
  <c r="P460" i="6"/>
  <c r="Q460" i="6"/>
  <c r="R460" i="6"/>
  <c r="S460" i="6"/>
  <c r="U460" i="6"/>
  <c r="V460" i="6"/>
  <c r="W460" i="6"/>
  <c r="X460" i="6"/>
  <c r="P461" i="6"/>
  <c r="Q461" i="6"/>
  <c r="R461" i="6"/>
  <c r="S461" i="6"/>
  <c r="U461" i="6"/>
  <c r="V461" i="6"/>
  <c r="W461" i="6"/>
  <c r="X461" i="6"/>
  <c r="P462" i="6"/>
  <c r="Q462" i="6"/>
  <c r="R462" i="6"/>
  <c r="S462" i="6"/>
  <c r="U462" i="6"/>
  <c r="V462" i="6"/>
  <c r="W462" i="6"/>
  <c r="X462" i="6"/>
  <c r="P463" i="6"/>
  <c r="Q463" i="6"/>
  <c r="R463" i="6"/>
  <c r="S463" i="6"/>
  <c r="U463" i="6"/>
  <c r="V463" i="6"/>
  <c r="W463" i="6"/>
  <c r="X463" i="6"/>
  <c r="P464" i="6"/>
  <c r="Q464" i="6"/>
  <c r="R464" i="6"/>
  <c r="S464" i="6"/>
  <c r="U464" i="6"/>
  <c r="V464" i="6"/>
  <c r="W464" i="6"/>
  <c r="X464" i="6"/>
  <c r="P465" i="6"/>
  <c r="Q465" i="6"/>
  <c r="R465" i="6"/>
  <c r="S465" i="6"/>
  <c r="U465" i="6"/>
  <c r="V465" i="6"/>
  <c r="W465" i="6"/>
  <c r="X465" i="6"/>
  <c r="P466" i="6"/>
  <c r="Q466" i="6"/>
  <c r="R466" i="6"/>
  <c r="S466" i="6"/>
  <c r="U466" i="6"/>
  <c r="V466" i="6"/>
  <c r="W466" i="6"/>
  <c r="X466" i="6"/>
  <c r="P467" i="6"/>
  <c r="Q467" i="6"/>
  <c r="R467" i="6"/>
  <c r="S467" i="6"/>
  <c r="U467" i="6"/>
  <c r="V467" i="6"/>
  <c r="W467" i="6"/>
  <c r="X467" i="6"/>
  <c r="P468" i="6"/>
  <c r="Q468" i="6"/>
  <c r="R468" i="6"/>
  <c r="S468" i="6"/>
  <c r="U468" i="6"/>
  <c r="V468" i="6"/>
  <c r="W468" i="6"/>
  <c r="X468" i="6"/>
  <c r="P469" i="6"/>
  <c r="Q469" i="6"/>
  <c r="R469" i="6"/>
  <c r="S469" i="6"/>
  <c r="U469" i="6"/>
  <c r="V469" i="6"/>
  <c r="W469" i="6"/>
  <c r="X469" i="6"/>
  <c r="P470" i="6"/>
  <c r="Q470" i="6"/>
  <c r="R470" i="6"/>
  <c r="S470" i="6"/>
  <c r="U470" i="6"/>
  <c r="V470" i="6"/>
  <c r="W470" i="6"/>
  <c r="X470" i="6"/>
  <c r="P471" i="6"/>
  <c r="Q471" i="6"/>
  <c r="R471" i="6"/>
  <c r="S471" i="6"/>
  <c r="U471" i="6"/>
  <c r="V471" i="6"/>
  <c r="W471" i="6"/>
  <c r="X471" i="6"/>
  <c r="P472" i="6"/>
  <c r="Q472" i="6"/>
  <c r="R472" i="6"/>
  <c r="S472" i="6"/>
  <c r="U472" i="6"/>
  <c r="V472" i="6"/>
  <c r="W472" i="6"/>
  <c r="X472" i="6"/>
  <c r="P473" i="6"/>
  <c r="Q473" i="6"/>
  <c r="R473" i="6"/>
  <c r="S473" i="6"/>
  <c r="U473" i="6"/>
  <c r="V473" i="6"/>
  <c r="W473" i="6"/>
  <c r="X473" i="6"/>
  <c r="P474" i="6"/>
  <c r="Q474" i="6"/>
  <c r="R474" i="6"/>
  <c r="S474" i="6"/>
  <c r="U474" i="6"/>
  <c r="V474" i="6"/>
  <c r="W474" i="6"/>
  <c r="X474" i="6"/>
  <c r="P475" i="6"/>
  <c r="Q475" i="6"/>
  <c r="R475" i="6"/>
  <c r="S475" i="6"/>
  <c r="U475" i="6"/>
  <c r="V475" i="6"/>
  <c r="W475" i="6"/>
  <c r="X475" i="6"/>
  <c r="P476" i="6"/>
  <c r="Q476" i="6"/>
  <c r="R476" i="6"/>
  <c r="S476" i="6"/>
  <c r="U476" i="6"/>
  <c r="V476" i="6"/>
  <c r="W476" i="6"/>
  <c r="X476" i="6"/>
  <c r="P477" i="6"/>
  <c r="Q477" i="6"/>
  <c r="R477" i="6"/>
  <c r="S477" i="6"/>
  <c r="U477" i="6"/>
  <c r="V477" i="6"/>
  <c r="W477" i="6"/>
  <c r="X477" i="6"/>
  <c r="P478" i="6"/>
  <c r="Q478" i="6"/>
  <c r="R478" i="6"/>
  <c r="S478" i="6"/>
  <c r="U478" i="6"/>
  <c r="V478" i="6"/>
  <c r="W478" i="6"/>
  <c r="X478" i="6"/>
  <c r="P479" i="6"/>
  <c r="Q479" i="6"/>
  <c r="R479" i="6"/>
  <c r="S479" i="6"/>
  <c r="U479" i="6"/>
  <c r="V479" i="6"/>
  <c r="W479" i="6"/>
  <c r="X479" i="6"/>
  <c r="P480" i="6"/>
  <c r="Q480" i="6"/>
  <c r="R480" i="6"/>
  <c r="S480" i="6"/>
  <c r="U480" i="6"/>
  <c r="V480" i="6"/>
  <c r="W480" i="6"/>
  <c r="X480" i="6"/>
  <c r="P481" i="6"/>
  <c r="Q481" i="6"/>
  <c r="R481" i="6"/>
  <c r="S481" i="6"/>
  <c r="U481" i="6"/>
  <c r="V481" i="6"/>
  <c r="W481" i="6"/>
  <c r="X481" i="6"/>
  <c r="P482" i="6"/>
  <c r="Q482" i="6"/>
  <c r="R482" i="6"/>
  <c r="S482" i="6"/>
  <c r="U482" i="6"/>
  <c r="V482" i="6"/>
  <c r="W482" i="6"/>
  <c r="X482" i="6"/>
  <c r="P483" i="6"/>
  <c r="Q483" i="6"/>
  <c r="R483" i="6"/>
  <c r="S483" i="6"/>
  <c r="U483" i="6"/>
  <c r="V483" i="6"/>
  <c r="W483" i="6"/>
  <c r="X483" i="6"/>
  <c r="P484" i="6"/>
  <c r="Q484" i="6"/>
  <c r="R484" i="6"/>
  <c r="S484" i="6"/>
  <c r="U484" i="6"/>
  <c r="V484" i="6"/>
  <c r="W484" i="6"/>
  <c r="X484" i="6"/>
  <c r="P485" i="6"/>
  <c r="Q485" i="6"/>
  <c r="R485" i="6"/>
  <c r="S485" i="6"/>
  <c r="U485" i="6"/>
  <c r="V485" i="6"/>
  <c r="W485" i="6"/>
  <c r="X485" i="6"/>
  <c r="P486" i="6"/>
  <c r="Q486" i="6"/>
  <c r="R486" i="6"/>
  <c r="S486" i="6"/>
  <c r="U486" i="6"/>
  <c r="V486" i="6"/>
  <c r="W486" i="6"/>
  <c r="X486" i="6"/>
  <c r="P487" i="6"/>
  <c r="Q487" i="6"/>
  <c r="R487" i="6"/>
  <c r="S487" i="6"/>
  <c r="U487" i="6"/>
  <c r="V487" i="6"/>
  <c r="W487" i="6"/>
  <c r="X487" i="6"/>
  <c r="P488" i="6"/>
  <c r="Q488" i="6"/>
  <c r="R488" i="6"/>
  <c r="S488" i="6"/>
  <c r="U488" i="6"/>
  <c r="V488" i="6"/>
  <c r="W488" i="6"/>
  <c r="X488" i="6"/>
  <c r="P489" i="6"/>
  <c r="Q489" i="6"/>
  <c r="R489" i="6"/>
  <c r="S489" i="6"/>
  <c r="U489" i="6"/>
  <c r="V489" i="6"/>
  <c r="W489" i="6"/>
  <c r="X489" i="6"/>
  <c r="P490" i="6"/>
  <c r="Q490" i="6"/>
  <c r="R490" i="6"/>
  <c r="S490" i="6"/>
  <c r="U490" i="6"/>
  <c r="V490" i="6"/>
  <c r="W490" i="6"/>
  <c r="X490" i="6"/>
  <c r="P491" i="6"/>
  <c r="Q491" i="6"/>
  <c r="R491" i="6"/>
  <c r="S491" i="6"/>
  <c r="U491" i="6"/>
  <c r="V491" i="6"/>
  <c r="W491" i="6"/>
  <c r="X491" i="6"/>
  <c r="P492" i="6"/>
  <c r="Q492" i="6"/>
  <c r="R492" i="6"/>
  <c r="S492" i="6"/>
  <c r="U492" i="6"/>
  <c r="V492" i="6"/>
  <c r="W492" i="6"/>
  <c r="X492" i="6"/>
  <c r="P493" i="6"/>
  <c r="Q493" i="6"/>
  <c r="R493" i="6"/>
  <c r="S493" i="6"/>
  <c r="U493" i="6"/>
  <c r="V493" i="6"/>
  <c r="W493" i="6"/>
  <c r="X493" i="6"/>
  <c r="P494" i="6"/>
  <c r="Q494" i="6"/>
  <c r="R494" i="6"/>
  <c r="S494" i="6"/>
  <c r="U494" i="6"/>
  <c r="V494" i="6"/>
  <c r="W494" i="6"/>
  <c r="X494" i="6"/>
  <c r="P495" i="6"/>
  <c r="Q495" i="6"/>
  <c r="R495" i="6"/>
  <c r="S495" i="6"/>
  <c r="U495" i="6"/>
  <c r="V495" i="6"/>
  <c r="W495" i="6"/>
  <c r="X495" i="6"/>
  <c r="P496" i="6"/>
  <c r="Q496" i="6"/>
  <c r="R496" i="6"/>
  <c r="S496" i="6"/>
  <c r="U496" i="6"/>
  <c r="V496" i="6"/>
  <c r="W496" i="6"/>
  <c r="X496" i="6"/>
  <c r="P497" i="6"/>
  <c r="Q497" i="6"/>
  <c r="R497" i="6"/>
  <c r="S497" i="6"/>
  <c r="U497" i="6"/>
  <c r="V497" i="6"/>
  <c r="W497" i="6"/>
  <c r="X497" i="6"/>
  <c r="P498" i="6"/>
  <c r="Q498" i="6"/>
  <c r="R498" i="6"/>
  <c r="S498" i="6"/>
  <c r="U498" i="6"/>
  <c r="V498" i="6"/>
  <c r="W498" i="6"/>
  <c r="X498" i="6"/>
  <c r="S5" i="6"/>
  <c r="X5" i="6" s="1"/>
  <c r="R5" i="6"/>
  <c r="W5" i="6" s="1"/>
  <c r="Q5" i="6"/>
  <c r="V5" i="6" s="1"/>
  <c r="P5" i="6"/>
  <c r="U5" i="6" s="1"/>
  <c r="O314" i="5"/>
  <c r="P314" i="5"/>
  <c r="Q314" i="5"/>
  <c r="O211" i="5"/>
  <c r="P211" i="5"/>
  <c r="Q211" i="5"/>
  <c r="O135" i="5"/>
  <c r="P135" i="5"/>
  <c r="Q135" i="5"/>
  <c r="O63" i="5"/>
  <c r="P63" i="5"/>
  <c r="Q63" i="5"/>
  <c r="O185" i="5"/>
  <c r="P185" i="5"/>
  <c r="Q185" i="5"/>
  <c r="O219" i="5"/>
  <c r="P219" i="5"/>
  <c r="Q219" i="5"/>
  <c r="O84" i="5"/>
  <c r="P84" i="5"/>
  <c r="Q84" i="5"/>
  <c r="O168" i="5"/>
  <c r="P168" i="5"/>
  <c r="Q168" i="5"/>
  <c r="O255" i="5"/>
  <c r="P255" i="5"/>
  <c r="Q255" i="5"/>
  <c r="O177" i="5"/>
  <c r="P177" i="5"/>
  <c r="Q177" i="5"/>
  <c r="O127" i="5"/>
  <c r="P127" i="5"/>
  <c r="Q127" i="5"/>
  <c r="O175" i="5"/>
  <c r="P175" i="5"/>
  <c r="Q175" i="5"/>
  <c r="O10" i="5"/>
  <c r="P10" i="5"/>
  <c r="Q10" i="5"/>
  <c r="O69" i="5"/>
  <c r="P69" i="5"/>
  <c r="Q69" i="5"/>
  <c r="O243" i="5"/>
  <c r="P243" i="5"/>
  <c r="Q243" i="5"/>
  <c r="O232" i="5"/>
  <c r="P232" i="5"/>
  <c r="Q232" i="5"/>
  <c r="O99" i="5"/>
  <c r="P99" i="5"/>
  <c r="Q99" i="5"/>
  <c r="O317" i="5"/>
  <c r="P317" i="5"/>
  <c r="Q317" i="5"/>
  <c r="O246" i="5"/>
  <c r="P246" i="5"/>
  <c r="Q246" i="5"/>
  <c r="O133" i="5"/>
  <c r="P133" i="5"/>
  <c r="Q133" i="5"/>
  <c r="O164" i="5"/>
  <c r="P164" i="5"/>
  <c r="Q164" i="5"/>
  <c r="O43" i="5"/>
  <c r="P43" i="5"/>
  <c r="Q43" i="5"/>
  <c r="O89" i="5"/>
  <c r="P89" i="5"/>
  <c r="Q89" i="5"/>
  <c r="O191" i="5"/>
  <c r="P191" i="5"/>
  <c r="Q191" i="5"/>
  <c r="O323" i="5"/>
  <c r="P323" i="5"/>
  <c r="Q323" i="5"/>
  <c r="O76" i="5"/>
  <c r="P76" i="5"/>
  <c r="Q76" i="5"/>
  <c r="O8" i="5"/>
  <c r="P8" i="5"/>
  <c r="Q8" i="5"/>
  <c r="O231" i="5"/>
  <c r="P231" i="5"/>
  <c r="Q231" i="5"/>
  <c r="O165" i="5"/>
  <c r="P165" i="5"/>
  <c r="Q165" i="5"/>
  <c r="O275" i="5"/>
  <c r="P275" i="5"/>
  <c r="Q275" i="5"/>
  <c r="O51" i="5"/>
  <c r="P51" i="5"/>
  <c r="Q51" i="5"/>
  <c r="O334" i="5"/>
  <c r="P334" i="5"/>
  <c r="Q334" i="5"/>
  <c r="O311" i="5"/>
  <c r="P311" i="5"/>
  <c r="Q311" i="5"/>
  <c r="O61" i="5"/>
  <c r="P61" i="5"/>
  <c r="Q61" i="5"/>
  <c r="O29" i="5"/>
  <c r="P29" i="5"/>
  <c r="Q29" i="5"/>
  <c r="O80" i="5"/>
  <c r="P80" i="5"/>
  <c r="Q80" i="5"/>
  <c r="O32" i="5"/>
  <c r="P32" i="5"/>
  <c r="Q32" i="5"/>
  <c r="O97" i="5"/>
  <c r="P97" i="5"/>
  <c r="Q97" i="5"/>
  <c r="O113" i="5"/>
  <c r="P113" i="5"/>
  <c r="Q113" i="5"/>
  <c r="O273" i="5"/>
  <c r="P273" i="5"/>
  <c r="Q273" i="5"/>
  <c r="O221" i="5"/>
  <c r="P221" i="5"/>
  <c r="Q221" i="5"/>
  <c r="O159" i="5"/>
  <c r="P159" i="5"/>
  <c r="Q159" i="5"/>
  <c r="O108" i="5"/>
  <c r="P108" i="5"/>
  <c r="Q108" i="5"/>
  <c r="O282" i="5"/>
  <c r="P282" i="5"/>
  <c r="Q282" i="5"/>
  <c r="O112" i="5"/>
  <c r="P112" i="5"/>
  <c r="Q112" i="5"/>
  <c r="O24" i="5"/>
  <c r="P24" i="5"/>
  <c r="Q24" i="5"/>
  <c r="O129" i="5"/>
  <c r="P129" i="5"/>
  <c r="Q129" i="5"/>
  <c r="O234" i="5"/>
  <c r="P234" i="5"/>
  <c r="Q234" i="5"/>
  <c r="O192" i="5"/>
  <c r="P192" i="5"/>
  <c r="Q192" i="5"/>
  <c r="O17" i="5"/>
  <c r="P17" i="5"/>
  <c r="Q17" i="5"/>
  <c r="O201" i="5"/>
  <c r="P201" i="5"/>
  <c r="Q201" i="5"/>
  <c r="O225" i="5"/>
  <c r="P225" i="5"/>
  <c r="Q225" i="5"/>
  <c r="O46" i="5"/>
  <c r="P46" i="5"/>
  <c r="Q46" i="5"/>
  <c r="O142" i="5"/>
  <c r="P142" i="5"/>
  <c r="Q142" i="5"/>
  <c r="O41" i="5"/>
  <c r="P41" i="5"/>
  <c r="Q41" i="5"/>
  <c r="O239" i="5"/>
  <c r="P239" i="5"/>
  <c r="Q239" i="5"/>
  <c r="O48" i="5"/>
  <c r="P48" i="5"/>
  <c r="Q48" i="5"/>
  <c r="O220" i="5"/>
  <c r="P220" i="5"/>
  <c r="Q220" i="5"/>
  <c r="O178" i="5"/>
  <c r="P178" i="5"/>
  <c r="Q178" i="5"/>
  <c r="O329" i="5"/>
  <c r="P329" i="5"/>
  <c r="Q329" i="5"/>
  <c r="O87" i="5"/>
  <c r="P87" i="5"/>
  <c r="Q87" i="5"/>
  <c r="O274" i="5"/>
  <c r="P274" i="5"/>
  <c r="Q274" i="5"/>
  <c r="O4" i="5"/>
  <c r="P4" i="5"/>
  <c r="Q4" i="5"/>
  <c r="O183" i="5"/>
  <c r="P183" i="5"/>
  <c r="Q183" i="5"/>
  <c r="O74" i="5"/>
  <c r="P74" i="5"/>
  <c r="Q74" i="5"/>
  <c r="O212" i="5"/>
  <c r="P212" i="5"/>
  <c r="Q212" i="5"/>
  <c r="O49" i="5"/>
  <c r="P49" i="5"/>
  <c r="Q49" i="5"/>
  <c r="O197" i="5"/>
  <c r="P197" i="5"/>
  <c r="Q197" i="5"/>
  <c r="O306" i="5"/>
  <c r="P306" i="5"/>
  <c r="Q306" i="5"/>
  <c r="O110" i="5"/>
  <c r="P110" i="5"/>
  <c r="Q110" i="5"/>
  <c r="O280" i="5"/>
  <c r="P280" i="5"/>
  <c r="Q280" i="5"/>
  <c r="O141" i="5"/>
  <c r="P141" i="5"/>
  <c r="Q141" i="5"/>
  <c r="O189" i="5"/>
  <c r="P189" i="5"/>
  <c r="Q189" i="5"/>
  <c r="O148" i="5"/>
  <c r="P148" i="5"/>
  <c r="Q148" i="5"/>
  <c r="O28" i="5"/>
  <c r="P28" i="5"/>
  <c r="Q28" i="5"/>
  <c r="O131" i="5"/>
  <c r="P131" i="5"/>
  <c r="Q131" i="5"/>
  <c r="O196" i="5"/>
  <c r="P196" i="5"/>
  <c r="Q196" i="5"/>
  <c r="O330" i="5"/>
  <c r="P330" i="5"/>
  <c r="Q330" i="5"/>
  <c r="O145" i="5"/>
  <c r="P145" i="5"/>
  <c r="Q145" i="5"/>
  <c r="O66" i="5"/>
  <c r="P66" i="5"/>
  <c r="Q66" i="5"/>
  <c r="O27" i="5"/>
  <c r="P27" i="5"/>
  <c r="Q27" i="5"/>
  <c r="O150" i="5"/>
  <c r="P150" i="5"/>
  <c r="Q150" i="5"/>
  <c r="O50" i="5"/>
  <c r="P50" i="5"/>
  <c r="Q50" i="5"/>
  <c r="O102" i="5"/>
  <c r="P102" i="5"/>
  <c r="Q102" i="5"/>
  <c r="O333" i="5"/>
  <c r="P333" i="5"/>
  <c r="Q333" i="5"/>
  <c r="O98" i="5"/>
  <c r="P98" i="5"/>
  <c r="Q98" i="5"/>
  <c r="O101" i="5"/>
  <c r="P101" i="5"/>
  <c r="Q101" i="5"/>
  <c r="O237" i="5"/>
  <c r="P237" i="5"/>
  <c r="Q237" i="5"/>
  <c r="O260" i="5"/>
  <c r="P260" i="5"/>
  <c r="Q260" i="5"/>
  <c r="O153" i="5"/>
  <c r="P153" i="5"/>
  <c r="Q153" i="5"/>
  <c r="O182" i="5"/>
  <c r="P182" i="5"/>
  <c r="Q182" i="5"/>
  <c r="O21" i="5"/>
  <c r="P21" i="5"/>
  <c r="Q21" i="5"/>
  <c r="O106" i="5"/>
  <c r="P106" i="5"/>
  <c r="Q106" i="5"/>
  <c r="O236" i="5"/>
  <c r="P236" i="5"/>
  <c r="Q236" i="5"/>
  <c r="O318" i="5"/>
  <c r="P318" i="5"/>
  <c r="Q318" i="5"/>
  <c r="O184" i="5"/>
  <c r="P184" i="5"/>
  <c r="Q184" i="5"/>
  <c r="O149" i="5"/>
  <c r="P149" i="5"/>
  <c r="Q149" i="5"/>
  <c r="O109" i="5"/>
  <c r="P109" i="5"/>
  <c r="Q109" i="5"/>
  <c r="O67" i="5"/>
  <c r="P67" i="5"/>
  <c r="Q67" i="5"/>
  <c r="O266" i="5"/>
  <c r="P266" i="5"/>
  <c r="Q266" i="5"/>
  <c r="O78" i="5"/>
  <c r="P78" i="5"/>
  <c r="Q78" i="5"/>
  <c r="O5" i="5"/>
  <c r="P5" i="5"/>
  <c r="Q5" i="5"/>
  <c r="O140" i="5"/>
  <c r="P140" i="5"/>
  <c r="Q140" i="5"/>
  <c r="O91" i="5"/>
  <c r="P91" i="5"/>
  <c r="Q91" i="5"/>
  <c r="O207" i="5"/>
  <c r="P207" i="5"/>
  <c r="Q207" i="5"/>
  <c r="O130" i="5"/>
  <c r="P130" i="5"/>
  <c r="Q130" i="5"/>
  <c r="O23" i="5"/>
  <c r="P23" i="5"/>
  <c r="Q23" i="5"/>
  <c r="O122" i="5"/>
  <c r="P122" i="5"/>
  <c r="Q122" i="5"/>
  <c r="O146" i="5"/>
  <c r="P146" i="5"/>
  <c r="Q146" i="5"/>
  <c r="O180" i="5"/>
  <c r="P180" i="5"/>
  <c r="Q180" i="5"/>
  <c r="O94" i="5"/>
  <c r="P94" i="5"/>
  <c r="Q94" i="5"/>
  <c r="O293" i="5"/>
  <c r="P293" i="5"/>
  <c r="Q293" i="5"/>
  <c r="O195" i="5"/>
  <c r="P195" i="5"/>
  <c r="Q195" i="5"/>
  <c r="O119" i="5"/>
  <c r="P119" i="5"/>
  <c r="Q119" i="5"/>
  <c r="O288" i="5"/>
  <c r="P288" i="5"/>
  <c r="Q288" i="5"/>
  <c r="O259" i="5"/>
  <c r="P259" i="5"/>
  <c r="Q259" i="5"/>
  <c r="O217" i="5"/>
  <c r="P217" i="5"/>
  <c r="Q217" i="5"/>
  <c r="O268" i="5"/>
  <c r="P268" i="5"/>
  <c r="Q268" i="5"/>
  <c r="O292" i="5"/>
  <c r="P292" i="5"/>
  <c r="Q292" i="5"/>
  <c r="O238" i="5"/>
  <c r="P238" i="5"/>
  <c r="Q238" i="5"/>
  <c r="O277" i="5"/>
  <c r="P277" i="5"/>
  <c r="Q277" i="5"/>
  <c r="O325" i="5"/>
  <c r="P325" i="5"/>
  <c r="Q325" i="5"/>
  <c r="O53" i="5"/>
  <c r="P53" i="5"/>
  <c r="Q53" i="5"/>
  <c r="O116" i="5"/>
  <c r="P116" i="5"/>
  <c r="Q116" i="5"/>
  <c r="O229" i="5"/>
  <c r="P229" i="5"/>
  <c r="Q229" i="5"/>
  <c r="O40" i="5"/>
  <c r="P40" i="5"/>
  <c r="Q40" i="5"/>
  <c r="O155" i="5"/>
  <c r="P155" i="5"/>
  <c r="Q155" i="5"/>
  <c r="O321" i="5"/>
  <c r="P321" i="5"/>
  <c r="Q321" i="5"/>
  <c r="O241" i="5"/>
  <c r="P241" i="5"/>
  <c r="Q241" i="5"/>
  <c r="O77" i="5"/>
  <c r="P77" i="5"/>
  <c r="Q77" i="5"/>
  <c r="O6" i="5"/>
  <c r="P6" i="5"/>
  <c r="Q6" i="5"/>
  <c r="O261" i="5"/>
  <c r="P261" i="5"/>
  <c r="Q261" i="5"/>
  <c r="O115" i="5"/>
  <c r="P115" i="5"/>
  <c r="Q115" i="5"/>
  <c r="O117" i="5"/>
  <c r="P117" i="5"/>
  <c r="Q117" i="5"/>
  <c r="O121" i="5"/>
  <c r="P121" i="5"/>
  <c r="Q121" i="5"/>
  <c r="O173" i="5"/>
  <c r="P173" i="5"/>
  <c r="Q173" i="5"/>
  <c r="O85" i="5"/>
  <c r="P85" i="5"/>
  <c r="Q85" i="5"/>
  <c r="O310" i="5"/>
  <c r="P310" i="5"/>
  <c r="Q310" i="5"/>
  <c r="O252" i="5"/>
  <c r="P252" i="5"/>
  <c r="Q252" i="5"/>
  <c r="O158" i="5"/>
  <c r="P158" i="5"/>
  <c r="Q158" i="5"/>
  <c r="O19" i="5"/>
  <c r="P19" i="5"/>
  <c r="Q19" i="5"/>
  <c r="O326" i="5"/>
  <c r="P326" i="5"/>
  <c r="Q326" i="5"/>
  <c r="O62" i="5"/>
  <c r="P62" i="5"/>
  <c r="Q62" i="5"/>
  <c r="O30" i="5"/>
  <c r="P30" i="5"/>
  <c r="Q30" i="5"/>
  <c r="O290" i="5"/>
  <c r="P290" i="5"/>
  <c r="Q290" i="5"/>
  <c r="O134" i="5"/>
  <c r="P134" i="5"/>
  <c r="Q134" i="5"/>
  <c r="O20" i="5"/>
  <c r="P20" i="5"/>
  <c r="Q20" i="5"/>
  <c r="O206" i="5"/>
  <c r="P206" i="5"/>
  <c r="Q206" i="5"/>
  <c r="O222" i="5"/>
  <c r="P222" i="5"/>
  <c r="Q222" i="5"/>
  <c r="O35" i="5"/>
  <c r="P35" i="5"/>
  <c r="Q35" i="5"/>
  <c r="O111" i="5"/>
  <c r="P111" i="5"/>
  <c r="Q111" i="5"/>
  <c r="O269" i="5"/>
  <c r="P269" i="5"/>
  <c r="Q269" i="5"/>
  <c r="O82" i="5"/>
  <c r="P82" i="5"/>
  <c r="Q82" i="5"/>
  <c r="O199" i="5"/>
  <c r="P199" i="5"/>
  <c r="Q199" i="5"/>
  <c r="O152" i="5"/>
  <c r="P152" i="5"/>
  <c r="Q152" i="5"/>
  <c r="O244" i="5"/>
  <c r="P244" i="5"/>
  <c r="Q244" i="5"/>
  <c r="O3" i="5"/>
  <c r="P3" i="5"/>
  <c r="Q3" i="5"/>
  <c r="O93" i="5"/>
  <c r="P93" i="5"/>
  <c r="Q93" i="5"/>
  <c r="O227" i="5"/>
  <c r="P227" i="5"/>
  <c r="Q227" i="5"/>
  <c r="O36" i="5"/>
  <c r="P36" i="5"/>
  <c r="Q36" i="5"/>
  <c r="O126" i="5"/>
  <c r="P126" i="5"/>
  <c r="Q126" i="5"/>
  <c r="O120" i="5"/>
  <c r="P120" i="5"/>
  <c r="Q120" i="5"/>
  <c r="O86" i="5"/>
  <c r="P86" i="5"/>
  <c r="Q86" i="5"/>
  <c r="O11" i="5"/>
  <c r="P11" i="5"/>
  <c r="Q11" i="5"/>
  <c r="O328" i="5"/>
  <c r="P328" i="5"/>
  <c r="Q328" i="5"/>
  <c r="O45" i="5"/>
  <c r="P45" i="5"/>
  <c r="Q45" i="5"/>
  <c r="O81" i="5"/>
  <c r="P81" i="5"/>
  <c r="Q81" i="5"/>
  <c r="O38" i="5"/>
  <c r="P38" i="5"/>
  <c r="Q38" i="5"/>
  <c r="O138" i="5"/>
  <c r="P138" i="5"/>
  <c r="Q138" i="5"/>
  <c r="O235" i="5"/>
  <c r="P235" i="5"/>
  <c r="Q235" i="5"/>
  <c r="O70" i="5"/>
  <c r="P70" i="5"/>
  <c r="Q70" i="5"/>
  <c r="O248" i="5"/>
  <c r="P248" i="5"/>
  <c r="Q248" i="5"/>
  <c r="O303" i="5"/>
  <c r="P303" i="5"/>
  <c r="Q303" i="5"/>
  <c r="O249" i="5"/>
  <c r="P249" i="5"/>
  <c r="Q249" i="5"/>
  <c r="O193" i="5"/>
  <c r="P193" i="5"/>
  <c r="Q193" i="5"/>
  <c r="O250" i="5"/>
  <c r="P250" i="5"/>
  <c r="Q250" i="5"/>
  <c r="O265" i="5"/>
  <c r="P265" i="5"/>
  <c r="Q265" i="5"/>
  <c r="O263" i="5"/>
  <c r="P263" i="5"/>
  <c r="Q263" i="5"/>
  <c r="O308" i="5"/>
  <c r="P308" i="5"/>
  <c r="Q308" i="5"/>
  <c r="O136" i="5"/>
  <c r="P136" i="5"/>
  <c r="Q136" i="5"/>
  <c r="O301" i="5"/>
  <c r="P301" i="5"/>
  <c r="Q301" i="5"/>
  <c r="O509" i="5"/>
  <c r="P509" i="5"/>
  <c r="Q509" i="5"/>
  <c r="O270" i="5"/>
  <c r="P270" i="5"/>
  <c r="Q270" i="5"/>
  <c r="O60" i="5"/>
  <c r="P60" i="5"/>
  <c r="Q60" i="5"/>
  <c r="O335" i="5"/>
  <c r="P335" i="5"/>
  <c r="Q335" i="5"/>
  <c r="O25" i="5"/>
  <c r="P25" i="5"/>
  <c r="Q25" i="5"/>
  <c r="O223" i="5"/>
  <c r="P223" i="5"/>
  <c r="Q223" i="5"/>
  <c r="O226" i="5"/>
  <c r="P226" i="5"/>
  <c r="Q226" i="5"/>
  <c r="O272" i="5"/>
  <c r="P272" i="5"/>
  <c r="Q272" i="5"/>
  <c r="O305" i="5"/>
  <c r="P305" i="5"/>
  <c r="Q305" i="5"/>
  <c r="O297" i="5"/>
  <c r="P297" i="5"/>
  <c r="Q297" i="5"/>
  <c r="O230" i="5"/>
  <c r="P230" i="5"/>
  <c r="Q230" i="5"/>
  <c r="O37" i="5"/>
  <c r="P37" i="5"/>
  <c r="Q37" i="5"/>
  <c r="O208" i="5"/>
  <c r="P208" i="5"/>
  <c r="Q208" i="5"/>
  <c r="O44" i="5"/>
  <c r="P44" i="5"/>
  <c r="Q44" i="5"/>
  <c r="O156" i="5"/>
  <c r="P156" i="5"/>
  <c r="Q156" i="5"/>
  <c r="O79" i="5"/>
  <c r="P79" i="5"/>
  <c r="Q79" i="5"/>
  <c r="O279" i="5"/>
  <c r="P279" i="5"/>
  <c r="Q279" i="5"/>
  <c r="O258" i="5"/>
  <c r="P258" i="5"/>
  <c r="Q258" i="5"/>
  <c r="O15" i="5"/>
  <c r="P15" i="5"/>
  <c r="Q15" i="5"/>
  <c r="O154" i="5"/>
  <c r="P154" i="5"/>
  <c r="Q154" i="5"/>
  <c r="O332" i="5"/>
  <c r="P332" i="5"/>
  <c r="Q332" i="5"/>
  <c r="O73" i="5"/>
  <c r="P73" i="5"/>
  <c r="Q73" i="5"/>
  <c r="O291" i="5"/>
  <c r="P291" i="5"/>
  <c r="Q291" i="5"/>
  <c r="O315" i="5"/>
  <c r="P315" i="5"/>
  <c r="Q315" i="5"/>
  <c r="O65" i="5"/>
  <c r="P65" i="5"/>
  <c r="Q65" i="5"/>
  <c r="O287" i="5"/>
  <c r="P287" i="5"/>
  <c r="Q287" i="5"/>
  <c r="O298" i="5"/>
  <c r="P298" i="5"/>
  <c r="Q298" i="5"/>
  <c r="O139" i="5"/>
  <c r="P139" i="5"/>
  <c r="Q139" i="5"/>
  <c r="O56" i="5"/>
  <c r="P56" i="5"/>
  <c r="Q56" i="5"/>
  <c r="O162" i="5"/>
  <c r="P162" i="5"/>
  <c r="Q162" i="5"/>
  <c r="O157" i="5"/>
  <c r="P157" i="5"/>
  <c r="Q157" i="5"/>
  <c r="O202" i="5"/>
  <c r="P202" i="5"/>
  <c r="Q202" i="5"/>
  <c r="O286" i="5"/>
  <c r="P286" i="5"/>
  <c r="Q286" i="5"/>
  <c r="O242" i="5"/>
  <c r="P242" i="5"/>
  <c r="Q242" i="5"/>
  <c r="O233" i="5"/>
  <c r="P233" i="5"/>
  <c r="Q233" i="5"/>
  <c r="O169" i="5"/>
  <c r="P169" i="5"/>
  <c r="Q169" i="5"/>
  <c r="O103" i="5"/>
  <c r="P103" i="5"/>
  <c r="Q103" i="5"/>
  <c r="O147" i="5"/>
  <c r="P147" i="5"/>
  <c r="Q147" i="5"/>
  <c r="O283" i="5"/>
  <c r="P283" i="5"/>
  <c r="Q283" i="5"/>
  <c r="O276" i="5"/>
  <c r="P276" i="5"/>
  <c r="Q276" i="5"/>
  <c r="O100" i="5"/>
  <c r="P100" i="5"/>
  <c r="Q100" i="5"/>
  <c r="O92" i="5"/>
  <c r="P92" i="5"/>
  <c r="Q92" i="5"/>
  <c r="O267" i="5"/>
  <c r="P267" i="5"/>
  <c r="Q267" i="5"/>
  <c r="O312" i="5"/>
  <c r="P312" i="5"/>
  <c r="Q312" i="5"/>
  <c r="O210" i="5"/>
  <c r="P210" i="5"/>
  <c r="Q210" i="5"/>
  <c r="O88" i="5"/>
  <c r="P88" i="5"/>
  <c r="Q88" i="5"/>
  <c r="O200" i="5"/>
  <c r="P200" i="5"/>
  <c r="Q200" i="5"/>
  <c r="O123" i="5"/>
  <c r="P123" i="5"/>
  <c r="Q123" i="5"/>
  <c r="O161" i="5"/>
  <c r="P161" i="5"/>
  <c r="Q161" i="5"/>
  <c r="O166" i="5"/>
  <c r="P166" i="5"/>
  <c r="Q166" i="5"/>
  <c r="O253" i="5"/>
  <c r="P253" i="5"/>
  <c r="Q253" i="5"/>
  <c r="O256" i="5"/>
  <c r="P256" i="5"/>
  <c r="Q256" i="5"/>
  <c r="O295" i="5"/>
  <c r="P295" i="5"/>
  <c r="Q295" i="5"/>
  <c r="O254" i="5"/>
  <c r="P254" i="5"/>
  <c r="Q254" i="5"/>
  <c r="O313" i="5"/>
  <c r="P313" i="5"/>
  <c r="Q313" i="5"/>
  <c r="O144" i="5"/>
  <c r="P144" i="5"/>
  <c r="Q144" i="5"/>
  <c r="O327" i="5"/>
  <c r="P327" i="5"/>
  <c r="Q327" i="5"/>
  <c r="O16" i="5"/>
  <c r="P16" i="5"/>
  <c r="Q16" i="5"/>
  <c r="O171" i="5"/>
  <c r="P171" i="5"/>
  <c r="Q171" i="5"/>
  <c r="O72" i="5"/>
  <c r="P72" i="5"/>
  <c r="Q72" i="5"/>
  <c r="O218" i="5"/>
  <c r="P218" i="5"/>
  <c r="Q218" i="5"/>
  <c r="O194" i="5"/>
  <c r="P194" i="5"/>
  <c r="Q194" i="5"/>
  <c r="O316" i="5"/>
  <c r="P316" i="5"/>
  <c r="Q316" i="5"/>
  <c r="O307" i="5"/>
  <c r="P307" i="5"/>
  <c r="Q307" i="5"/>
  <c r="O324" i="5"/>
  <c r="P324" i="5"/>
  <c r="Q324" i="5"/>
  <c r="O9" i="5"/>
  <c r="P9" i="5"/>
  <c r="Q9" i="5"/>
  <c r="O71" i="5"/>
  <c r="P71" i="5"/>
  <c r="Q71" i="5"/>
  <c r="O216" i="5"/>
  <c r="P216" i="5"/>
  <c r="Q216" i="5"/>
  <c r="O213" i="5"/>
  <c r="P213" i="5"/>
  <c r="Q213" i="5"/>
  <c r="O176" i="5"/>
  <c r="P176" i="5"/>
  <c r="Q176" i="5"/>
  <c r="O57" i="5"/>
  <c r="P57" i="5"/>
  <c r="Q57" i="5"/>
  <c r="O160" i="5"/>
  <c r="P160" i="5"/>
  <c r="Q160" i="5"/>
  <c r="O68" i="5"/>
  <c r="P68" i="5"/>
  <c r="Q68" i="5"/>
  <c r="O299" i="5"/>
  <c r="P299" i="5"/>
  <c r="Q299" i="5"/>
  <c r="O320" i="5"/>
  <c r="P320" i="5"/>
  <c r="Q320" i="5"/>
  <c r="O125" i="5"/>
  <c r="P125" i="5"/>
  <c r="Q125" i="5"/>
  <c r="O167" i="5"/>
  <c r="P167" i="5"/>
  <c r="Q167" i="5"/>
  <c r="O281" i="5"/>
  <c r="P281" i="5"/>
  <c r="Q281" i="5"/>
  <c r="O251" i="5"/>
  <c r="P251" i="5"/>
  <c r="Q251" i="5"/>
  <c r="O215" i="5"/>
  <c r="P215" i="5"/>
  <c r="Q215" i="5"/>
  <c r="O18" i="5"/>
  <c r="P18" i="5"/>
  <c r="Q18" i="5"/>
  <c r="O257" i="5"/>
  <c r="P257" i="5"/>
  <c r="Q257" i="5"/>
  <c r="O95" i="5"/>
  <c r="P95" i="5"/>
  <c r="Q95" i="5"/>
  <c r="O132" i="5"/>
  <c r="P132" i="5"/>
  <c r="Q132" i="5"/>
  <c r="O124" i="5"/>
  <c r="P124" i="5"/>
  <c r="Q124" i="5"/>
  <c r="O105" i="5"/>
  <c r="P105" i="5"/>
  <c r="Q105" i="5"/>
  <c r="O33" i="5"/>
  <c r="P33" i="5"/>
  <c r="Q33" i="5"/>
  <c r="O75" i="5"/>
  <c r="P75" i="5"/>
  <c r="Q75" i="5"/>
  <c r="O181" i="5"/>
  <c r="P181" i="5"/>
  <c r="Q181" i="5"/>
  <c r="O209" i="5"/>
  <c r="P209" i="5"/>
  <c r="Q209" i="5"/>
  <c r="O179" i="5"/>
  <c r="P179" i="5"/>
  <c r="Q179" i="5"/>
  <c r="O118" i="5"/>
  <c r="P118" i="5"/>
  <c r="Q118" i="5"/>
  <c r="O64" i="5"/>
  <c r="P64" i="5"/>
  <c r="Q64" i="5"/>
  <c r="O114" i="5"/>
  <c r="P114" i="5"/>
  <c r="Q114" i="5"/>
  <c r="O190" i="5"/>
  <c r="P190" i="5"/>
  <c r="Q190" i="5"/>
  <c r="O58" i="5"/>
  <c r="P58" i="5"/>
  <c r="Q58" i="5"/>
  <c r="O289" i="5"/>
  <c r="P289" i="5"/>
  <c r="Q289" i="5"/>
  <c r="O187" i="5"/>
  <c r="P187" i="5"/>
  <c r="Q187" i="5"/>
  <c r="O331" i="5"/>
  <c r="P331" i="5"/>
  <c r="Q331" i="5"/>
  <c r="O7" i="5"/>
  <c r="P7" i="5"/>
  <c r="Q7" i="5"/>
  <c r="O12" i="5"/>
  <c r="P12" i="5"/>
  <c r="Q12" i="5"/>
  <c r="O52" i="5"/>
  <c r="P52" i="5"/>
  <c r="Q52" i="5"/>
  <c r="O203" i="5"/>
  <c r="P203" i="5"/>
  <c r="Q203" i="5"/>
  <c r="O198" i="5"/>
  <c r="P198" i="5"/>
  <c r="Q198" i="5"/>
  <c r="O322" i="5"/>
  <c r="P322" i="5"/>
  <c r="Q322" i="5"/>
  <c r="O262" i="5"/>
  <c r="P262" i="5"/>
  <c r="Q262" i="5"/>
  <c r="O304" i="5"/>
  <c r="P304" i="5"/>
  <c r="Q304" i="5"/>
  <c r="O34" i="5"/>
  <c r="P34" i="5"/>
  <c r="Q34" i="5"/>
  <c r="O13" i="5"/>
  <c r="P13" i="5"/>
  <c r="Q13" i="5"/>
  <c r="O186" i="5"/>
  <c r="P186" i="5"/>
  <c r="Q186" i="5"/>
  <c r="O188" i="5"/>
  <c r="P188" i="5"/>
  <c r="Q188" i="5"/>
  <c r="O174" i="5"/>
  <c r="P174" i="5"/>
  <c r="Q174" i="5"/>
  <c r="O151" i="5"/>
  <c r="P151" i="5"/>
  <c r="Q151" i="5"/>
  <c r="O26" i="5"/>
  <c r="P26" i="5"/>
  <c r="Q26" i="5"/>
  <c r="O47" i="5"/>
  <c r="P47" i="5"/>
  <c r="Q47" i="5"/>
  <c r="O302" i="5"/>
  <c r="P302" i="5"/>
  <c r="Q302" i="5"/>
  <c r="O54" i="5"/>
  <c r="P54" i="5"/>
  <c r="Q54" i="5"/>
  <c r="O107" i="5"/>
  <c r="P107" i="5"/>
  <c r="Q107" i="5"/>
  <c r="O59" i="5"/>
  <c r="P59" i="5"/>
  <c r="Q59" i="5"/>
  <c r="O2" i="5"/>
  <c r="P2" i="5"/>
  <c r="Q2" i="5"/>
  <c r="O300" i="5"/>
  <c r="P300" i="5"/>
  <c r="Q300" i="5"/>
  <c r="O204" i="5"/>
  <c r="P204" i="5"/>
  <c r="Q204" i="5"/>
  <c r="O55" i="5"/>
  <c r="P55" i="5"/>
  <c r="Q55" i="5"/>
  <c r="O309" i="5"/>
  <c r="P309" i="5"/>
  <c r="Q309" i="5"/>
  <c r="O170" i="5"/>
  <c r="P170" i="5"/>
  <c r="Q170" i="5"/>
  <c r="O22" i="5"/>
  <c r="P22" i="5"/>
  <c r="Q22" i="5"/>
  <c r="O205" i="5"/>
  <c r="P205" i="5"/>
  <c r="Q205" i="5"/>
  <c r="O214" i="5"/>
  <c r="P214" i="5"/>
  <c r="Q214" i="5"/>
  <c r="O31" i="5"/>
  <c r="P31" i="5"/>
  <c r="Q31" i="5"/>
  <c r="O296" i="5"/>
  <c r="P296" i="5"/>
  <c r="Q296" i="5"/>
  <c r="O96" i="5"/>
  <c r="P96" i="5"/>
  <c r="Q96" i="5"/>
  <c r="O128" i="5"/>
  <c r="P128" i="5"/>
  <c r="Q128" i="5"/>
  <c r="O247" i="5"/>
  <c r="P247" i="5"/>
  <c r="Q247" i="5"/>
  <c r="O42" i="5"/>
  <c r="P42" i="5"/>
  <c r="Q42" i="5"/>
  <c r="O90" i="5"/>
  <c r="P90" i="5"/>
  <c r="Q90" i="5"/>
  <c r="O14" i="5"/>
  <c r="P14" i="5"/>
  <c r="Q14" i="5"/>
  <c r="O319" i="5"/>
  <c r="P319" i="5"/>
  <c r="Q319" i="5"/>
  <c r="O163" i="5"/>
  <c r="P163" i="5"/>
  <c r="Q163" i="5"/>
  <c r="O83" i="5"/>
  <c r="P83" i="5"/>
  <c r="Q83" i="5"/>
  <c r="O278" i="5"/>
  <c r="P278" i="5"/>
  <c r="Q278" i="5"/>
  <c r="O137" i="5"/>
  <c r="P137" i="5"/>
  <c r="Q137" i="5"/>
  <c r="O39" i="5"/>
  <c r="P39" i="5"/>
  <c r="Q39" i="5"/>
  <c r="O240" i="5"/>
  <c r="P240" i="5"/>
  <c r="Q240" i="5"/>
  <c r="O143" i="5"/>
  <c r="P143" i="5"/>
  <c r="Q143" i="5"/>
  <c r="O172" i="5"/>
  <c r="P172" i="5"/>
  <c r="Q172" i="5"/>
  <c r="O284" i="5"/>
  <c r="P284" i="5"/>
  <c r="Q284" i="5"/>
  <c r="O224" i="5"/>
  <c r="P224" i="5"/>
  <c r="Q224" i="5"/>
  <c r="O294" i="5"/>
  <c r="P294" i="5"/>
  <c r="Q294" i="5"/>
  <c r="O285" i="5"/>
  <c r="P285" i="5"/>
  <c r="Q285" i="5"/>
  <c r="O264" i="5"/>
  <c r="P264" i="5"/>
  <c r="Q264" i="5"/>
  <c r="O228" i="5"/>
  <c r="P228" i="5"/>
  <c r="Q228" i="5"/>
  <c r="O245" i="5"/>
  <c r="P245" i="5"/>
  <c r="Q245" i="5"/>
  <c r="O271" i="5"/>
  <c r="P271" i="5"/>
  <c r="Q271" i="5"/>
  <c r="O336" i="5"/>
  <c r="P336" i="5"/>
  <c r="Q336" i="5"/>
  <c r="O337" i="5"/>
  <c r="P337" i="5"/>
  <c r="Q337" i="5"/>
  <c r="O338" i="5"/>
  <c r="P338" i="5"/>
  <c r="Q338" i="5"/>
  <c r="O339" i="5"/>
  <c r="P339" i="5"/>
  <c r="Q339" i="5"/>
  <c r="O340" i="5"/>
  <c r="P340" i="5"/>
  <c r="Q340" i="5"/>
  <c r="O341" i="5"/>
  <c r="P341" i="5"/>
  <c r="Q341" i="5"/>
  <c r="O342" i="5"/>
  <c r="P342" i="5"/>
  <c r="Q342" i="5"/>
  <c r="O343" i="5"/>
  <c r="P343" i="5"/>
  <c r="Q343" i="5"/>
  <c r="O344" i="5"/>
  <c r="P344" i="5"/>
  <c r="Q344" i="5"/>
  <c r="O345" i="5"/>
  <c r="P345" i="5"/>
  <c r="Q345" i="5"/>
  <c r="O346" i="5"/>
  <c r="P346" i="5"/>
  <c r="Q346" i="5"/>
  <c r="O347" i="5"/>
  <c r="P347" i="5"/>
  <c r="Q347" i="5"/>
  <c r="O348" i="5"/>
  <c r="P348" i="5"/>
  <c r="Q348" i="5"/>
  <c r="O349" i="5"/>
  <c r="P349" i="5"/>
  <c r="Q349" i="5"/>
  <c r="O350" i="5"/>
  <c r="P350" i="5"/>
  <c r="Q350" i="5"/>
  <c r="O351" i="5"/>
  <c r="P351" i="5"/>
  <c r="Q351" i="5"/>
  <c r="O352" i="5"/>
  <c r="P352" i="5"/>
  <c r="Q352" i="5"/>
  <c r="O353" i="5"/>
  <c r="P353" i="5"/>
  <c r="Q353" i="5"/>
  <c r="O354" i="5"/>
  <c r="P354" i="5"/>
  <c r="Q354" i="5"/>
  <c r="O355" i="5"/>
  <c r="P355" i="5"/>
  <c r="Q355" i="5"/>
  <c r="O356" i="5"/>
  <c r="P356" i="5"/>
  <c r="Q356" i="5"/>
  <c r="O357" i="5"/>
  <c r="P357" i="5"/>
  <c r="Q357" i="5"/>
  <c r="O358" i="5"/>
  <c r="P358" i="5"/>
  <c r="Q358" i="5"/>
  <c r="O359" i="5"/>
  <c r="P359" i="5"/>
  <c r="Q359" i="5"/>
  <c r="O360" i="5"/>
  <c r="P360" i="5"/>
  <c r="Q360" i="5"/>
  <c r="O361" i="5"/>
  <c r="P361" i="5"/>
  <c r="Q361" i="5"/>
  <c r="O362" i="5"/>
  <c r="P362" i="5"/>
  <c r="Q362" i="5"/>
  <c r="O363" i="5"/>
  <c r="P363" i="5"/>
  <c r="Q363" i="5"/>
  <c r="O364" i="5"/>
  <c r="P364" i="5"/>
  <c r="Q364" i="5"/>
  <c r="O365" i="5"/>
  <c r="P365" i="5"/>
  <c r="Q365" i="5"/>
  <c r="O366" i="5"/>
  <c r="P366" i="5"/>
  <c r="Q366" i="5"/>
  <c r="O367" i="5"/>
  <c r="P367" i="5"/>
  <c r="Q367" i="5"/>
  <c r="O368" i="5"/>
  <c r="P368" i="5"/>
  <c r="Q368" i="5"/>
  <c r="O369" i="5"/>
  <c r="P369" i="5"/>
  <c r="Q369" i="5"/>
  <c r="O370" i="5"/>
  <c r="P370" i="5"/>
  <c r="Q370" i="5"/>
  <c r="O371" i="5"/>
  <c r="P371" i="5"/>
  <c r="Q371" i="5"/>
  <c r="O372" i="5"/>
  <c r="P372" i="5"/>
  <c r="Q372" i="5"/>
  <c r="O373" i="5"/>
  <c r="P373" i="5"/>
  <c r="Q373" i="5"/>
  <c r="O374" i="5"/>
  <c r="P374" i="5"/>
  <c r="Q374" i="5"/>
  <c r="O375" i="5"/>
  <c r="P375" i="5"/>
  <c r="Q375" i="5"/>
  <c r="O376" i="5"/>
  <c r="P376" i="5"/>
  <c r="Q376" i="5"/>
  <c r="O377" i="5"/>
  <c r="P377" i="5"/>
  <c r="Q377" i="5"/>
  <c r="O378" i="5"/>
  <c r="P378" i="5"/>
  <c r="Q378" i="5"/>
  <c r="O379" i="5"/>
  <c r="P379" i="5"/>
  <c r="Q379" i="5"/>
  <c r="O380" i="5"/>
  <c r="P380" i="5"/>
  <c r="Q380" i="5"/>
  <c r="O381" i="5"/>
  <c r="P381" i="5"/>
  <c r="Q381" i="5"/>
  <c r="O382" i="5"/>
  <c r="P382" i="5"/>
  <c r="Q382" i="5"/>
  <c r="O383" i="5"/>
  <c r="P383" i="5"/>
  <c r="Q383" i="5"/>
  <c r="O384" i="5"/>
  <c r="P384" i="5"/>
  <c r="Q384" i="5"/>
  <c r="O385" i="5"/>
  <c r="P385" i="5"/>
  <c r="Q385" i="5"/>
  <c r="O386" i="5"/>
  <c r="P386" i="5"/>
  <c r="Q386" i="5"/>
  <c r="O387" i="5"/>
  <c r="P387" i="5"/>
  <c r="Q387" i="5"/>
  <c r="O388" i="5"/>
  <c r="P388" i="5"/>
  <c r="Q388" i="5"/>
  <c r="O389" i="5"/>
  <c r="P389" i="5"/>
  <c r="Q389" i="5"/>
  <c r="O390" i="5"/>
  <c r="P390" i="5"/>
  <c r="Q390" i="5"/>
  <c r="O391" i="5"/>
  <c r="P391" i="5"/>
  <c r="Q391" i="5"/>
  <c r="O392" i="5"/>
  <c r="P392" i="5"/>
  <c r="Q392" i="5"/>
  <c r="O393" i="5"/>
  <c r="P393" i="5"/>
  <c r="Q393" i="5"/>
  <c r="O394" i="5"/>
  <c r="P394" i="5"/>
  <c r="Q394" i="5"/>
  <c r="O395" i="5"/>
  <c r="P395" i="5"/>
  <c r="Q395" i="5"/>
  <c r="O396" i="5"/>
  <c r="P396" i="5"/>
  <c r="Q396" i="5"/>
  <c r="O397" i="5"/>
  <c r="P397" i="5"/>
  <c r="Q397" i="5"/>
  <c r="O398" i="5"/>
  <c r="P398" i="5"/>
  <c r="Q398" i="5"/>
  <c r="O399" i="5"/>
  <c r="P399" i="5"/>
  <c r="Q399" i="5"/>
  <c r="O400" i="5"/>
  <c r="P400" i="5"/>
  <c r="Q400" i="5"/>
  <c r="O401" i="5"/>
  <c r="P401" i="5"/>
  <c r="Q401" i="5"/>
  <c r="O402" i="5"/>
  <c r="P402" i="5"/>
  <c r="Q402" i="5"/>
  <c r="O403" i="5"/>
  <c r="P403" i="5"/>
  <c r="Q403" i="5"/>
  <c r="O404" i="5"/>
  <c r="P404" i="5"/>
  <c r="Q404" i="5"/>
  <c r="O405" i="5"/>
  <c r="P405" i="5"/>
  <c r="Q405" i="5"/>
  <c r="O406" i="5"/>
  <c r="P406" i="5"/>
  <c r="Q406" i="5"/>
  <c r="O407" i="5"/>
  <c r="P407" i="5"/>
  <c r="Q407" i="5"/>
  <c r="O408" i="5"/>
  <c r="P408" i="5"/>
  <c r="Q408" i="5"/>
  <c r="O409" i="5"/>
  <c r="P409" i="5"/>
  <c r="Q409" i="5"/>
  <c r="O410" i="5"/>
  <c r="P410" i="5"/>
  <c r="Q410" i="5"/>
  <c r="O411" i="5"/>
  <c r="P411" i="5"/>
  <c r="Q411" i="5"/>
  <c r="O412" i="5"/>
  <c r="P412" i="5"/>
  <c r="Q412" i="5"/>
  <c r="O413" i="5"/>
  <c r="P413" i="5"/>
  <c r="Q413" i="5"/>
  <c r="O414" i="5"/>
  <c r="P414" i="5"/>
  <c r="Q414" i="5"/>
  <c r="O415" i="5"/>
  <c r="P415" i="5"/>
  <c r="Q415" i="5"/>
  <c r="O416" i="5"/>
  <c r="P416" i="5"/>
  <c r="Q416" i="5"/>
  <c r="O417" i="5"/>
  <c r="P417" i="5"/>
  <c r="Q417" i="5"/>
  <c r="O418" i="5"/>
  <c r="P418" i="5"/>
  <c r="Q418" i="5"/>
  <c r="O419" i="5"/>
  <c r="P419" i="5"/>
  <c r="Q419" i="5"/>
  <c r="O420" i="5"/>
  <c r="P420" i="5"/>
  <c r="Q420" i="5"/>
  <c r="O421" i="5"/>
  <c r="P421" i="5"/>
  <c r="Q421" i="5"/>
  <c r="O422" i="5"/>
  <c r="P422" i="5"/>
  <c r="Q422" i="5"/>
  <c r="O423" i="5"/>
  <c r="P423" i="5"/>
  <c r="Q423" i="5"/>
  <c r="O424" i="5"/>
  <c r="P424" i="5"/>
  <c r="Q424" i="5"/>
  <c r="O425" i="5"/>
  <c r="P425" i="5"/>
  <c r="Q425" i="5"/>
  <c r="O426" i="5"/>
  <c r="P426" i="5"/>
  <c r="Q426" i="5"/>
  <c r="O427" i="5"/>
  <c r="P427" i="5"/>
  <c r="Q427" i="5"/>
  <c r="O428" i="5"/>
  <c r="P428" i="5"/>
  <c r="Q428" i="5"/>
  <c r="O429" i="5"/>
  <c r="P429" i="5"/>
  <c r="Q429" i="5"/>
  <c r="O430" i="5"/>
  <c r="P430" i="5"/>
  <c r="Q430" i="5"/>
  <c r="O431" i="5"/>
  <c r="P431" i="5"/>
  <c r="Q431" i="5"/>
  <c r="O432" i="5"/>
  <c r="P432" i="5"/>
  <c r="Q432" i="5"/>
  <c r="O433" i="5"/>
  <c r="P433" i="5"/>
  <c r="Q433" i="5"/>
  <c r="O434" i="5"/>
  <c r="P434" i="5"/>
  <c r="Q434" i="5"/>
  <c r="O435" i="5"/>
  <c r="P435" i="5"/>
  <c r="Q435" i="5"/>
  <c r="O436" i="5"/>
  <c r="P436" i="5"/>
  <c r="Q436" i="5"/>
  <c r="O437" i="5"/>
  <c r="P437" i="5"/>
  <c r="Q437" i="5"/>
  <c r="O438" i="5"/>
  <c r="P438" i="5"/>
  <c r="Q438" i="5"/>
  <c r="O439" i="5"/>
  <c r="P439" i="5"/>
  <c r="Q439" i="5"/>
  <c r="O440" i="5"/>
  <c r="P440" i="5"/>
  <c r="Q440" i="5"/>
  <c r="O441" i="5"/>
  <c r="P441" i="5"/>
  <c r="Q441" i="5"/>
  <c r="O442" i="5"/>
  <c r="P442" i="5"/>
  <c r="Q442" i="5"/>
  <c r="O443" i="5"/>
  <c r="P443" i="5"/>
  <c r="Q443" i="5"/>
  <c r="O444" i="5"/>
  <c r="P444" i="5"/>
  <c r="Q444" i="5"/>
  <c r="O445" i="5"/>
  <c r="P445" i="5"/>
  <c r="Q445" i="5"/>
  <c r="O446" i="5"/>
  <c r="P446" i="5"/>
  <c r="Q446" i="5"/>
  <c r="O447" i="5"/>
  <c r="P447" i="5"/>
  <c r="Q447" i="5"/>
  <c r="O448" i="5"/>
  <c r="P448" i="5"/>
  <c r="Q448" i="5"/>
  <c r="O449" i="5"/>
  <c r="P449" i="5"/>
  <c r="Q449" i="5"/>
  <c r="O450" i="5"/>
  <c r="P450" i="5"/>
  <c r="Q450" i="5"/>
  <c r="O451" i="5"/>
  <c r="P451" i="5"/>
  <c r="Q451" i="5"/>
  <c r="O452" i="5"/>
  <c r="P452" i="5"/>
  <c r="Q452" i="5"/>
  <c r="O453" i="5"/>
  <c r="P453" i="5"/>
  <c r="Q453" i="5"/>
  <c r="O454" i="5"/>
  <c r="P454" i="5"/>
  <c r="Q454" i="5"/>
  <c r="O455" i="5"/>
  <c r="P455" i="5"/>
  <c r="Q455" i="5"/>
  <c r="O456" i="5"/>
  <c r="P456" i="5"/>
  <c r="Q456" i="5"/>
  <c r="O457" i="5"/>
  <c r="P457" i="5"/>
  <c r="Q457" i="5"/>
  <c r="O458" i="5"/>
  <c r="P458" i="5"/>
  <c r="Q458" i="5"/>
  <c r="O459" i="5"/>
  <c r="P459" i="5"/>
  <c r="Q459" i="5"/>
  <c r="O460" i="5"/>
  <c r="P460" i="5"/>
  <c r="Q460" i="5"/>
  <c r="O461" i="5"/>
  <c r="P461" i="5"/>
  <c r="Q461" i="5"/>
  <c r="O462" i="5"/>
  <c r="P462" i="5"/>
  <c r="Q462" i="5"/>
  <c r="O463" i="5"/>
  <c r="P463" i="5"/>
  <c r="Q463" i="5"/>
  <c r="O464" i="5"/>
  <c r="P464" i="5"/>
  <c r="Q464" i="5"/>
  <c r="O465" i="5"/>
  <c r="P465" i="5"/>
  <c r="Q465" i="5"/>
  <c r="O466" i="5"/>
  <c r="P466" i="5"/>
  <c r="Q466" i="5"/>
  <c r="O467" i="5"/>
  <c r="P467" i="5"/>
  <c r="Q467" i="5"/>
  <c r="O468" i="5"/>
  <c r="P468" i="5"/>
  <c r="Q468" i="5"/>
  <c r="O469" i="5"/>
  <c r="P469" i="5"/>
  <c r="Q469" i="5"/>
  <c r="O470" i="5"/>
  <c r="P470" i="5"/>
  <c r="Q470" i="5"/>
  <c r="O471" i="5"/>
  <c r="P471" i="5"/>
  <c r="Q471" i="5"/>
  <c r="O472" i="5"/>
  <c r="P472" i="5"/>
  <c r="Q472" i="5"/>
  <c r="O473" i="5"/>
  <c r="P473" i="5"/>
  <c r="Q473" i="5"/>
  <c r="O474" i="5"/>
  <c r="P474" i="5"/>
  <c r="Q474" i="5"/>
  <c r="O475" i="5"/>
  <c r="P475" i="5"/>
  <c r="Q475" i="5"/>
  <c r="O476" i="5"/>
  <c r="P476" i="5"/>
  <c r="Q476" i="5"/>
  <c r="O477" i="5"/>
  <c r="P477" i="5"/>
  <c r="Q477" i="5"/>
  <c r="O478" i="5"/>
  <c r="P478" i="5"/>
  <c r="Q478" i="5"/>
  <c r="O479" i="5"/>
  <c r="P479" i="5"/>
  <c r="Q479" i="5"/>
  <c r="O480" i="5"/>
  <c r="P480" i="5"/>
  <c r="Q480" i="5"/>
  <c r="O481" i="5"/>
  <c r="P481" i="5"/>
  <c r="Q481" i="5"/>
  <c r="O482" i="5"/>
  <c r="P482" i="5"/>
  <c r="Q482" i="5"/>
  <c r="O483" i="5"/>
  <c r="P483" i="5"/>
  <c r="Q483" i="5"/>
  <c r="O484" i="5"/>
  <c r="P484" i="5"/>
  <c r="Q484" i="5"/>
  <c r="O485" i="5"/>
  <c r="P485" i="5"/>
  <c r="Q485" i="5"/>
  <c r="O486" i="5"/>
  <c r="P486" i="5"/>
  <c r="Q486" i="5"/>
  <c r="O487" i="5"/>
  <c r="P487" i="5"/>
  <c r="Q487" i="5"/>
  <c r="O488" i="5"/>
  <c r="P488" i="5"/>
  <c r="Q488" i="5"/>
  <c r="O489" i="5"/>
  <c r="P489" i="5"/>
  <c r="Q489" i="5"/>
  <c r="O490" i="5"/>
  <c r="P490" i="5"/>
  <c r="Q490" i="5"/>
  <c r="O491" i="5"/>
  <c r="P491" i="5"/>
  <c r="Q491" i="5"/>
  <c r="O492" i="5"/>
  <c r="P492" i="5"/>
  <c r="Q492" i="5"/>
  <c r="O493" i="5"/>
  <c r="P493" i="5"/>
  <c r="Q493" i="5"/>
  <c r="O494" i="5"/>
  <c r="P494" i="5"/>
  <c r="Q494" i="5"/>
  <c r="O495" i="5"/>
  <c r="P495" i="5"/>
  <c r="Q495" i="5"/>
  <c r="O496" i="5"/>
  <c r="P496" i="5"/>
  <c r="Q496" i="5"/>
  <c r="O497" i="5"/>
  <c r="P497" i="5"/>
  <c r="Q497" i="5"/>
  <c r="O498" i="5"/>
  <c r="P498" i="5"/>
  <c r="Q498" i="5"/>
  <c r="O499" i="5"/>
  <c r="P499" i="5"/>
  <c r="Q499" i="5"/>
  <c r="O500" i="5"/>
  <c r="P500" i="5"/>
  <c r="Q500" i="5"/>
  <c r="O501" i="5"/>
  <c r="P501" i="5"/>
  <c r="Q501" i="5"/>
  <c r="O502" i="5"/>
  <c r="P502" i="5"/>
  <c r="Q502" i="5"/>
  <c r="O503" i="5"/>
  <c r="P503" i="5"/>
  <c r="Q503" i="5"/>
  <c r="O504" i="5"/>
  <c r="P504" i="5"/>
  <c r="Q504" i="5"/>
  <c r="O505" i="5"/>
  <c r="P505" i="5"/>
  <c r="Q505" i="5"/>
  <c r="O506" i="5"/>
  <c r="P506" i="5"/>
  <c r="Q506" i="5"/>
  <c r="O507" i="5"/>
  <c r="P507" i="5"/>
  <c r="Q507" i="5"/>
  <c r="O508" i="5"/>
  <c r="P508" i="5"/>
  <c r="Q508" i="5"/>
  <c r="O510" i="5"/>
  <c r="P510" i="5"/>
  <c r="Q510" i="5"/>
  <c r="O511" i="5"/>
  <c r="P511" i="5"/>
  <c r="Q511" i="5"/>
  <c r="O512" i="5"/>
  <c r="P512" i="5"/>
  <c r="Q512" i="5"/>
  <c r="O513" i="5"/>
  <c r="P513" i="5"/>
  <c r="Q513" i="5"/>
  <c r="O514" i="5"/>
  <c r="P514" i="5"/>
  <c r="Q514" i="5"/>
  <c r="O515" i="5"/>
  <c r="P515" i="5"/>
  <c r="Q515" i="5"/>
  <c r="O516" i="5"/>
  <c r="P516" i="5"/>
  <c r="Q516" i="5"/>
  <c r="O517" i="5"/>
  <c r="P517" i="5"/>
  <c r="Q517" i="5"/>
  <c r="O518" i="5"/>
  <c r="P518" i="5"/>
  <c r="Q518" i="5"/>
  <c r="O519" i="5"/>
  <c r="P519" i="5"/>
  <c r="Q519" i="5"/>
  <c r="O520" i="5"/>
  <c r="P520" i="5"/>
  <c r="Q520" i="5"/>
  <c r="O521" i="5"/>
  <c r="P521" i="5"/>
  <c r="Q521" i="5"/>
  <c r="O522" i="5"/>
  <c r="P522" i="5"/>
  <c r="Q522" i="5"/>
  <c r="O523" i="5"/>
  <c r="P523" i="5"/>
  <c r="Q523" i="5"/>
  <c r="O524" i="5"/>
  <c r="P524" i="5"/>
  <c r="Q524" i="5"/>
  <c r="O525" i="5"/>
  <c r="P525" i="5"/>
  <c r="Q525" i="5"/>
  <c r="O526" i="5"/>
  <c r="P526" i="5"/>
  <c r="Q526" i="5"/>
  <c r="O527" i="5"/>
  <c r="P527" i="5"/>
  <c r="Q527" i="5"/>
  <c r="O528" i="5"/>
  <c r="P528" i="5"/>
  <c r="Q528" i="5"/>
  <c r="O529" i="5"/>
  <c r="P529" i="5"/>
  <c r="Q529" i="5"/>
  <c r="O530" i="5"/>
  <c r="P530" i="5"/>
  <c r="Q530" i="5"/>
  <c r="O531" i="5"/>
  <c r="P531" i="5"/>
  <c r="Q531" i="5"/>
  <c r="O532" i="5"/>
  <c r="P532" i="5"/>
  <c r="Q532" i="5"/>
  <c r="O533" i="5"/>
  <c r="P533" i="5"/>
  <c r="Q533" i="5"/>
  <c r="O534" i="5"/>
  <c r="P534" i="5"/>
  <c r="Q534" i="5"/>
  <c r="O535" i="5"/>
  <c r="P535" i="5"/>
  <c r="Q535" i="5"/>
  <c r="O536" i="5"/>
  <c r="P536" i="5"/>
  <c r="Q536" i="5"/>
  <c r="O537" i="5"/>
  <c r="P537" i="5"/>
  <c r="Q537" i="5"/>
  <c r="O538" i="5"/>
  <c r="P538" i="5"/>
  <c r="Q538" i="5"/>
  <c r="O539" i="5"/>
  <c r="P539" i="5"/>
  <c r="Q539" i="5"/>
  <c r="O540" i="5"/>
  <c r="P540" i="5"/>
  <c r="Q540" i="5"/>
  <c r="O541" i="5"/>
  <c r="P541" i="5"/>
  <c r="Q541" i="5"/>
  <c r="O542" i="5"/>
  <c r="P542" i="5"/>
  <c r="Q542" i="5"/>
  <c r="O543" i="5"/>
  <c r="P543" i="5"/>
  <c r="Q543" i="5"/>
  <c r="O544" i="5"/>
  <c r="P544" i="5"/>
  <c r="Q544" i="5"/>
  <c r="O545" i="5"/>
  <c r="P545" i="5"/>
  <c r="Q545" i="5"/>
  <c r="O546" i="5"/>
  <c r="P546" i="5"/>
  <c r="Q546" i="5"/>
  <c r="O547" i="5"/>
  <c r="P547" i="5"/>
  <c r="Q547" i="5"/>
  <c r="O548" i="5"/>
  <c r="P548" i="5"/>
  <c r="Q548" i="5"/>
  <c r="O549" i="5"/>
  <c r="P549" i="5"/>
  <c r="Q549" i="5"/>
  <c r="O550" i="5"/>
  <c r="P550" i="5"/>
  <c r="Q550" i="5"/>
  <c r="O551" i="5"/>
  <c r="P551" i="5"/>
  <c r="Q551" i="5"/>
  <c r="O552" i="5"/>
  <c r="P552" i="5"/>
  <c r="Q552" i="5"/>
  <c r="O553" i="5"/>
  <c r="P553" i="5"/>
  <c r="Q553" i="5"/>
  <c r="O554" i="5"/>
  <c r="P554" i="5"/>
  <c r="Q554" i="5"/>
  <c r="O555" i="5"/>
  <c r="P555" i="5"/>
  <c r="Q555" i="5"/>
  <c r="O556" i="5"/>
  <c r="P556" i="5"/>
  <c r="Q556" i="5"/>
  <c r="O557" i="5"/>
  <c r="P557" i="5"/>
  <c r="Q557" i="5"/>
  <c r="O558" i="5"/>
  <c r="P558" i="5"/>
  <c r="Q558" i="5"/>
  <c r="O559" i="5"/>
  <c r="P559" i="5"/>
  <c r="Q559" i="5"/>
  <c r="O560" i="5"/>
  <c r="P560" i="5"/>
  <c r="Q560" i="5"/>
  <c r="O561" i="5"/>
  <c r="P561" i="5"/>
  <c r="Q561" i="5"/>
  <c r="O562" i="5"/>
  <c r="P562" i="5"/>
  <c r="Q562" i="5"/>
  <c r="O563" i="5"/>
  <c r="P563" i="5"/>
  <c r="Q563" i="5"/>
  <c r="O564" i="5"/>
  <c r="P564" i="5"/>
  <c r="Q564" i="5"/>
  <c r="O565" i="5"/>
  <c r="P565" i="5"/>
  <c r="Q565" i="5"/>
  <c r="O566" i="5"/>
  <c r="P566" i="5"/>
  <c r="Q566" i="5"/>
  <c r="O567" i="5"/>
  <c r="P567" i="5"/>
  <c r="Q567" i="5"/>
  <c r="O568" i="5"/>
  <c r="P568" i="5"/>
  <c r="Q568" i="5"/>
  <c r="O569" i="5"/>
  <c r="P569" i="5"/>
  <c r="Q569" i="5"/>
  <c r="O570" i="5"/>
  <c r="P570" i="5"/>
  <c r="Q570" i="5"/>
  <c r="O571" i="5"/>
  <c r="P571" i="5"/>
  <c r="Q571" i="5"/>
  <c r="O572" i="5"/>
  <c r="P572" i="5"/>
  <c r="Q572" i="5"/>
  <c r="O573" i="5"/>
  <c r="P573" i="5"/>
  <c r="Q573" i="5"/>
  <c r="O574" i="5"/>
  <c r="P574" i="5"/>
  <c r="Q574" i="5"/>
  <c r="O575" i="5"/>
  <c r="P575" i="5"/>
  <c r="Q575" i="5"/>
  <c r="O576" i="5"/>
  <c r="P576" i="5"/>
  <c r="Q576" i="5"/>
  <c r="O577" i="5"/>
  <c r="P577" i="5"/>
  <c r="Q577" i="5"/>
  <c r="O578" i="5"/>
  <c r="P578" i="5"/>
  <c r="Q578" i="5"/>
  <c r="O579" i="5"/>
  <c r="P579" i="5"/>
  <c r="Q579" i="5"/>
  <c r="O580" i="5"/>
  <c r="P580" i="5"/>
  <c r="Q580" i="5"/>
  <c r="O581" i="5"/>
  <c r="P581" i="5"/>
  <c r="Q581" i="5"/>
  <c r="O582" i="5"/>
  <c r="P582" i="5"/>
  <c r="Q582" i="5"/>
  <c r="O583" i="5"/>
  <c r="P583" i="5"/>
  <c r="Q583" i="5"/>
  <c r="O584" i="5"/>
  <c r="P584" i="5"/>
  <c r="Q584" i="5"/>
  <c r="O585" i="5"/>
  <c r="P585" i="5"/>
  <c r="Q585" i="5"/>
  <c r="O586" i="5"/>
  <c r="P586" i="5"/>
  <c r="Q586" i="5"/>
  <c r="O587" i="5"/>
  <c r="P587" i="5"/>
  <c r="Q587" i="5"/>
  <c r="O588" i="5"/>
  <c r="P588" i="5"/>
  <c r="Q588" i="5"/>
  <c r="O589" i="5"/>
  <c r="P589" i="5"/>
  <c r="Q589" i="5"/>
  <c r="O590" i="5"/>
  <c r="P590" i="5"/>
  <c r="Q590" i="5"/>
  <c r="O591" i="5"/>
  <c r="P591" i="5"/>
  <c r="Q591" i="5"/>
  <c r="O592" i="5"/>
  <c r="P592" i="5"/>
  <c r="Q592" i="5"/>
  <c r="O593" i="5"/>
  <c r="P593" i="5"/>
  <c r="Q593" i="5"/>
  <c r="O594" i="5"/>
  <c r="P594" i="5"/>
  <c r="Q594" i="5"/>
  <c r="O595" i="5"/>
  <c r="P595" i="5"/>
  <c r="Q595" i="5"/>
  <c r="O596" i="5"/>
  <c r="P596" i="5"/>
  <c r="Q596" i="5"/>
  <c r="O597" i="5"/>
  <c r="P597" i="5"/>
  <c r="Q597" i="5"/>
  <c r="O598" i="5"/>
  <c r="P598" i="5"/>
  <c r="Q598" i="5"/>
  <c r="O599" i="5"/>
  <c r="P599" i="5"/>
  <c r="Q599" i="5"/>
  <c r="O600" i="5"/>
  <c r="P600" i="5"/>
  <c r="Q600" i="5"/>
  <c r="O601" i="5"/>
  <c r="P601" i="5"/>
  <c r="Q601" i="5"/>
  <c r="O602" i="5"/>
  <c r="P602" i="5"/>
  <c r="Q602" i="5"/>
  <c r="O603" i="5"/>
  <c r="P603" i="5"/>
  <c r="Q603" i="5"/>
  <c r="O604" i="5"/>
  <c r="P604" i="5"/>
  <c r="Q604" i="5"/>
  <c r="O605" i="5"/>
  <c r="P605" i="5"/>
  <c r="Q605" i="5"/>
  <c r="O606" i="5"/>
  <c r="P606" i="5"/>
  <c r="Q606" i="5"/>
  <c r="O607" i="5"/>
  <c r="P607" i="5"/>
  <c r="Q607" i="5"/>
  <c r="O608" i="5"/>
  <c r="P608" i="5"/>
  <c r="Q608" i="5"/>
  <c r="O609" i="5"/>
  <c r="P609" i="5"/>
  <c r="Q609" i="5"/>
  <c r="O610" i="5"/>
  <c r="P610" i="5"/>
  <c r="Q610" i="5"/>
  <c r="O611" i="5"/>
  <c r="P611" i="5"/>
  <c r="Q611" i="5"/>
  <c r="O612" i="5"/>
  <c r="P612" i="5"/>
  <c r="Q612" i="5"/>
  <c r="O613" i="5"/>
  <c r="P613" i="5"/>
  <c r="Q613" i="5"/>
  <c r="O614" i="5"/>
  <c r="P614" i="5"/>
  <c r="Q614" i="5"/>
  <c r="O615" i="5"/>
  <c r="P615" i="5"/>
  <c r="Q615" i="5"/>
  <c r="O616" i="5"/>
  <c r="P616" i="5"/>
  <c r="Q616" i="5"/>
  <c r="O617" i="5"/>
  <c r="P617" i="5"/>
  <c r="Q617" i="5"/>
  <c r="O618" i="5"/>
  <c r="P618" i="5"/>
  <c r="Q618" i="5"/>
  <c r="O619" i="5"/>
  <c r="P619" i="5"/>
  <c r="Q619" i="5"/>
  <c r="O620" i="5"/>
  <c r="P620" i="5"/>
  <c r="Q620" i="5"/>
  <c r="O621" i="5"/>
  <c r="P621" i="5"/>
  <c r="Q621" i="5"/>
  <c r="O622" i="5"/>
  <c r="P622" i="5"/>
  <c r="Q622" i="5"/>
  <c r="O623" i="5"/>
  <c r="P623" i="5"/>
  <c r="Q623" i="5"/>
  <c r="O624" i="5"/>
  <c r="P624" i="5"/>
  <c r="Q624" i="5"/>
  <c r="O625" i="5"/>
  <c r="P625" i="5"/>
  <c r="Q625" i="5"/>
  <c r="O626" i="5"/>
  <c r="P626" i="5"/>
  <c r="Q626" i="5"/>
  <c r="O627" i="5"/>
  <c r="P627" i="5"/>
  <c r="Q627" i="5"/>
  <c r="O628" i="5"/>
  <c r="P628" i="5"/>
  <c r="Q628" i="5"/>
  <c r="O629" i="5"/>
  <c r="P629" i="5"/>
  <c r="Q629" i="5"/>
  <c r="O630" i="5"/>
  <c r="P630" i="5"/>
  <c r="Q630" i="5"/>
  <c r="O631" i="5"/>
  <c r="P631" i="5"/>
  <c r="Q631" i="5"/>
  <c r="O632" i="5"/>
  <c r="P632" i="5"/>
  <c r="Q632" i="5"/>
  <c r="O633" i="5"/>
  <c r="P633" i="5"/>
  <c r="Q633" i="5"/>
  <c r="O634" i="5"/>
  <c r="P634" i="5"/>
  <c r="Q634" i="5"/>
  <c r="O635" i="5"/>
  <c r="P635" i="5"/>
  <c r="Q635" i="5"/>
  <c r="O636" i="5"/>
  <c r="P636" i="5"/>
  <c r="Q636" i="5"/>
  <c r="O637" i="5"/>
  <c r="P637" i="5"/>
  <c r="Q637" i="5"/>
  <c r="O638" i="5"/>
  <c r="P638" i="5"/>
  <c r="Q638" i="5"/>
  <c r="O639" i="5"/>
  <c r="P639" i="5"/>
  <c r="Q639" i="5"/>
  <c r="O640" i="5"/>
  <c r="P640" i="5"/>
  <c r="Q640" i="5"/>
  <c r="O641" i="5"/>
  <c r="P641" i="5"/>
  <c r="Q641" i="5"/>
  <c r="O642" i="5"/>
  <c r="P642" i="5"/>
  <c r="Q642" i="5"/>
  <c r="O643" i="5"/>
  <c r="P643" i="5"/>
  <c r="Q643" i="5"/>
  <c r="O644" i="5"/>
  <c r="P644" i="5"/>
  <c r="Q644" i="5"/>
  <c r="O645" i="5"/>
  <c r="P645" i="5"/>
  <c r="Q645" i="5"/>
  <c r="O646" i="5"/>
  <c r="P646" i="5"/>
  <c r="Q646" i="5"/>
  <c r="O647" i="5"/>
  <c r="P647" i="5"/>
  <c r="Q647" i="5"/>
  <c r="O648" i="5"/>
  <c r="P648" i="5"/>
  <c r="Q648" i="5"/>
  <c r="O649" i="5"/>
  <c r="P649" i="5"/>
  <c r="Q649" i="5"/>
  <c r="O650" i="5"/>
  <c r="P650" i="5"/>
  <c r="Q650" i="5"/>
  <c r="O651" i="5"/>
  <c r="P651" i="5"/>
  <c r="Q651" i="5"/>
  <c r="O652" i="5"/>
  <c r="P652" i="5"/>
  <c r="Q652" i="5"/>
  <c r="O653" i="5"/>
  <c r="P653" i="5"/>
  <c r="Q653" i="5"/>
  <c r="O654" i="5"/>
  <c r="P654" i="5"/>
  <c r="Q654" i="5"/>
  <c r="O655" i="5"/>
  <c r="P655" i="5"/>
  <c r="Q655" i="5"/>
  <c r="O656" i="5"/>
  <c r="P656" i="5"/>
  <c r="Q656" i="5"/>
  <c r="O657" i="5"/>
  <c r="P657" i="5"/>
  <c r="Q657" i="5"/>
  <c r="O658" i="5"/>
  <c r="P658" i="5"/>
  <c r="Q658" i="5"/>
  <c r="O659" i="5"/>
  <c r="P659" i="5"/>
  <c r="Q659" i="5"/>
  <c r="O660" i="5"/>
  <c r="P660" i="5"/>
  <c r="Q660" i="5"/>
  <c r="O661" i="5"/>
  <c r="P661" i="5"/>
  <c r="Q661" i="5"/>
  <c r="O662" i="5"/>
  <c r="P662" i="5"/>
  <c r="Q662" i="5"/>
  <c r="O663" i="5"/>
  <c r="P663" i="5"/>
  <c r="Q663" i="5"/>
  <c r="U711" i="5"/>
  <c r="V711" i="5"/>
  <c r="W711" i="5"/>
  <c r="X711" i="5"/>
  <c r="U712" i="5"/>
  <c r="V712" i="5"/>
  <c r="W712" i="5"/>
  <c r="X712" i="5"/>
  <c r="U713" i="5"/>
  <c r="V713" i="5"/>
  <c r="W713" i="5"/>
  <c r="X713" i="5"/>
  <c r="U714" i="5"/>
  <c r="V714" i="5"/>
  <c r="W714" i="5"/>
  <c r="X714" i="5"/>
  <c r="T104" i="5"/>
  <c r="S104" i="5"/>
  <c r="Q104" i="5"/>
  <c r="P104" i="5"/>
  <c r="O32" i="2"/>
  <c r="P32" i="2"/>
  <c r="Q32" i="2"/>
  <c r="R32" i="2"/>
  <c r="O30" i="2"/>
  <c r="P30" i="2"/>
  <c r="Q30" i="2"/>
  <c r="R30" i="2"/>
  <c r="R40" i="2"/>
  <c r="Q40" i="2"/>
  <c r="P40" i="2"/>
  <c r="O40" i="2"/>
  <c r="N11" i="2"/>
  <c r="O11" i="2"/>
  <c r="P11" i="2"/>
  <c r="N3" i="2"/>
  <c r="O3" i="2"/>
  <c r="P3" i="2"/>
  <c r="N19" i="2"/>
  <c r="O19" i="2"/>
  <c r="P19" i="2"/>
  <c r="N16" i="2"/>
  <c r="O16" i="2"/>
  <c r="P16" i="2"/>
  <c r="N5" i="2"/>
  <c r="O5" i="2"/>
  <c r="Q5" i="2" s="1"/>
  <c r="P5" i="2"/>
  <c r="N9" i="2"/>
  <c r="O9" i="2"/>
  <c r="P9" i="2"/>
  <c r="N20" i="2"/>
  <c r="O20" i="2"/>
  <c r="P20" i="2"/>
  <c r="N7" i="2"/>
  <c r="O7" i="2"/>
  <c r="P7" i="2"/>
  <c r="N15" i="2"/>
  <c r="O15" i="2"/>
  <c r="P15" i="2"/>
  <c r="N18" i="2"/>
  <c r="O18" i="2"/>
  <c r="P18" i="2"/>
  <c r="N4" i="2"/>
  <c r="O4" i="2"/>
  <c r="P4" i="2"/>
  <c r="N6" i="2"/>
  <c r="O6" i="2"/>
  <c r="P6" i="2"/>
  <c r="N8" i="2"/>
  <c r="O8" i="2"/>
  <c r="Q8" i="2" s="1"/>
  <c r="P8" i="2"/>
  <c r="N13" i="2"/>
  <c r="O13" i="2"/>
  <c r="P13" i="2"/>
  <c r="N12" i="2"/>
  <c r="O12" i="2"/>
  <c r="P12" i="2"/>
  <c r="N10" i="2"/>
  <c r="O10" i="2"/>
  <c r="P10" i="2"/>
  <c r="N14" i="2"/>
  <c r="O14" i="2"/>
  <c r="P14" i="2"/>
  <c r="P17" i="2"/>
  <c r="O17" i="2"/>
  <c r="N17" i="2"/>
  <c r="Q11" i="2" l="1"/>
  <c r="Q18" i="2"/>
  <c r="Q9" i="2"/>
  <c r="R29" i="5"/>
  <c r="R13" i="5"/>
  <c r="R322" i="5"/>
  <c r="R12" i="5"/>
  <c r="R299" i="5"/>
  <c r="R559" i="5"/>
  <c r="R655" i="5"/>
  <c r="R647" i="5"/>
  <c r="R643" i="5"/>
  <c r="R627" i="5"/>
  <c r="R638" i="5"/>
  <c r="R602" i="5"/>
  <c r="R598" i="5"/>
  <c r="R594" i="5"/>
  <c r="R570" i="5"/>
  <c r="R550" i="5"/>
  <c r="R522" i="5"/>
  <c r="R518" i="5"/>
  <c r="R510" i="5"/>
  <c r="R501" i="5"/>
  <c r="R473" i="5"/>
  <c r="R469" i="5"/>
  <c r="R465" i="5"/>
  <c r="R461" i="5"/>
  <c r="R453" i="5"/>
  <c r="R445" i="5"/>
  <c r="R441" i="5"/>
  <c r="R433" i="5"/>
  <c r="R397" i="5"/>
  <c r="R381" i="5"/>
  <c r="R377" i="5"/>
  <c r="R373" i="5"/>
  <c r="R369" i="5"/>
  <c r="R357" i="5"/>
  <c r="R349" i="5"/>
  <c r="R337" i="5"/>
  <c r="R224" i="5"/>
  <c r="R642" i="5"/>
  <c r="R646" i="5"/>
  <c r="R658" i="5"/>
  <c r="R654" i="5"/>
  <c r="R650" i="5"/>
  <c r="Q4" i="2"/>
  <c r="Q14" i="2"/>
  <c r="Q7" i="2"/>
  <c r="R619" i="5"/>
  <c r="R186" i="5"/>
  <c r="Q10" i="2"/>
  <c r="R280" i="5"/>
  <c r="R612" i="5"/>
  <c r="R40" i="5"/>
  <c r="R519" i="5"/>
  <c r="R558" i="5"/>
  <c r="R77" i="5"/>
  <c r="R191" i="5"/>
  <c r="R19" i="5"/>
  <c r="R131" i="5"/>
  <c r="R85" i="5"/>
  <c r="R102" i="5"/>
  <c r="R49" i="5"/>
  <c r="R410" i="5"/>
  <c r="Q6" i="2"/>
  <c r="Q20" i="2"/>
  <c r="R599" i="5"/>
  <c r="R615" i="5"/>
  <c r="R10" i="5"/>
  <c r="R421" i="5"/>
  <c r="R629" i="5"/>
  <c r="R661" i="5"/>
  <c r="R657" i="5"/>
  <c r="R633" i="5"/>
  <c r="R645" i="5"/>
  <c r="R83" i="5"/>
  <c r="R625" i="5"/>
  <c r="R600" i="5"/>
  <c r="R596" i="5"/>
  <c r="R576" i="5"/>
  <c r="R560" i="5"/>
  <c r="R552" i="5"/>
  <c r="R544" i="5"/>
  <c r="R540" i="5"/>
  <c r="R536" i="5"/>
  <c r="R528" i="5"/>
  <c r="R524" i="5"/>
  <c r="R520" i="5"/>
  <c r="R507" i="5"/>
  <c r="R499" i="5"/>
  <c r="R495" i="5"/>
  <c r="R491" i="5"/>
  <c r="R487" i="5"/>
  <c r="R483" i="5"/>
  <c r="R471" i="5"/>
  <c r="R467" i="5"/>
  <c r="R463" i="5"/>
  <c r="R459" i="5"/>
  <c r="R455" i="5"/>
  <c r="R451" i="5"/>
  <c r="R431" i="5"/>
  <c r="R427" i="5"/>
  <c r="R423" i="5"/>
  <c r="R419" i="5"/>
  <c r="R411" i="5"/>
  <c r="R403" i="5"/>
  <c r="R395" i="5"/>
  <c r="R391" i="5"/>
  <c r="R387" i="5"/>
  <c r="R371" i="5"/>
  <c r="R355" i="5"/>
  <c r="R31" i="5"/>
  <c r="R170" i="5"/>
  <c r="R300" i="5"/>
  <c r="R54" i="5"/>
  <c r="R47" i="5"/>
  <c r="R118" i="5"/>
  <c r="R181" i="5"/>
  <c r="R124" i="5"/>
  <c r="R218" i="5"/>
  <c r="R327" i="5"/>
  <c r="R313" i="5"/>
  <c r="R253" i="5"/>
  <c r="R15" i="5"/>
  <c r="R301" i="5"/>
  <c r="R265" i="5"/>
  <c r="R303" i="5"/>
  <c r="R222" i="5"/>
  <c r="R290" i="5"/>
  <c r="R117" i="5"/>
  <c r="R155" i="5"/>
  <c r="R53" i="5"/>
  <c r="R259" i="5"/>
  <c r="R293" i="5"/>
  <c r="R122" i="5"/>
  <c r="R78" i="5"/>
  <c r="R149" i="5"/>
  <c r="R106" i="5"/>
  <c r="R260" i="5"/>
  <c r="R27" i="5"/>
  <c r="R196" i="5"/>
  <c r="R197" i="5"/>
  <c r="R177" i="5"/>
  <c r="R546" i="5"/>
  <c r="R20" i="5"/>
  <c r="R158" i="5"/>
  <c r="R173" i="5"/>
  <c r="R261" i="5"/>
  <c r="R241" i="5"/>
  <c r="R229" i="5"/>
  <c r="R268" i="5"/>
  <c r="R130" i="5"/>
  <c r="R67" i="5"/>
  <c r="R182" i="5"/>
  <c r="R101" i="5"/>
  <c r="R50" i="5"/>
  <c r="R145" i="5"/>
  <c r="R274" i="5"/>
  <c r="R220" i="5"/>
  <c r="R24" i="5"/>
  <c r="R97" i="5"/>
  <c r="R63" i="5"/>
  <c r="R605" i="5"/>
  <c r="R202" i="5"/>
  <c r="R199" i="5"/>
  <c r="R135" i="5"/>
  <c r="R660" i="5"/>
  <c r="R656" i="5"/>
  <c r="R652" i="5"/>
  <c r="R648" i="5"/>
  <c r="R636" i="5"/>
  <c r="R624" i="5"/>
  <c r="R611" i="5"/>
  <c r="R603" i="5"/>
  <c r="R620" i="5"/>
  <c r="R616" i="5"/>
  <c r="R601" i="5"/>
  <c r="R597" i="5"/>
  <c r="R593" i="5"/>
  <c r="R589" i="5"/>
  <c r="R585" i="5"/>
  <c r="R581" i="5"/>
  <c r="R573" i="5"/>
  <c r="R561" i="5"/>
  <c r="R557" i="5"/>
  <c r="R553" i="5"/>
  <c r="R549" i="5"/>
  <c r="R545" i="5"/>
  <c r="R541" i="5"/>
  <c r="R533" i="5"/>
  <c r="R529" i="5"/>
  <c r="R525" i="5"/>
  <c r="R513" i="5"/>
  <c r="R508" i="5"/>
  <c r="R504" i="5"/>
  <c r="R500" i="5"/>
  <c r="R488" i="5"/>
  <c r="R484" i="5"/>
  <c r="R476" i="5"/>
  <c r="R468" i="5"/>
  <c r="R464" i="5"/>
  <c r="R460" i="5"/>
  <c r="R452" i="5"/>
  <c r="R448" i="5"/>
  <c r="R444" i="5"/>
  <c r="R440" i="5"/>
  <c r="R436" i="5"/>
  <c r="R432" i="5"/>
  <c r="R428" i="5"/>
  <c r="R400" i="5"/>
  <c r="R392" i="5"/>
  <c r="R388" i="5"/>
  <c r="R384" i="5"/>
  <c r="R372" i="5"/>
  <c r="R364" i="5"/>
  <c r="R360" i="5"/>
  <c r="R352" i="5"/>
  <c r="R348" i="5"/>
  <c r="R340" i="5"/>
  <c r="R336" i="5"/>
  <c r="R284" i="5"/>
  <c r="R39" i="5"/>
  <c r="R296" i="5"/>
  <c r="R194" i="5"/>
  <c r="R608" i="5"/>
  <c r="R568" i="5"/>
  <c r="R662" i="5"/>
  <c r="R630" i="5"/>
  <c r="R288" i="5"/>
  <c r="R184" i="5"/>
  <c r="R622" i="5"/>
  <c r="R618" i="5"/>
  <c r="R591" i="5"/>
  <c r="R583" i="5"/>
  <c r="R579" i="5"/>
  <c r="R575" i="5"/>
  <c r="R563" i="5"/>
  <c r="R506" i="5"/>
  <c r="R502" i="5"/>
  <c r="R494" i="5"/>
  <c r="R490" i="5"/>
  <c r="R478" i="5"/>
  <c r="R474" i="5"/>
  <c r="R466" i="5"/>
  <c r="R450" i="5"/>
  <c r="R442" i="5"/>
  <c r="R438" i="5"/>
  <c r="R434" i="5"/>
  <c r="R426" i="5"/>
  <c r="R402" i="5"/>
  <c r="R394" i="5"/>
  <c r="R358" i="5"/>
  <c r="R346" i="5"/>
  <c r="R342" i="5"/>
  <c r="R245" i="5"/>
  <c r="R294" i="5"/>
  <c r="R143" i="5"/>
  <c r="R278" i="5"/>
  <c r="R52" i="5"/>
  <c r="R257" i="5"/>
  <c r="R281" i="5"/>
  <c r="R72" i="5"/>
  <c r="R166" i="5"/>
  <c r="R88" i="5"/>
  <c r="R287" i="5"/>
  <c r="R258" i="5"/>
  <c r="R226" i="5"/>
  <c r="R36" i="5"/>
  <c r="R244" i="5"/>
  <c r="R269" i="5"/>
  <c r="R610" i="5"/>
  <c r="R606" i="5"/>
  <c r="R590" i="5"/>
  <c r="R168" i="5"/>
  <c r="R8" i="5"/>
  <c r="R663" i="5"/>
  <c r="R651" i="5"/>
  <c r="R632" i="5"/>
  <c r="R628" i="5"/>
  <c r="R609" i="5"/>
  <c r="R555" i="5"/>
  <c r="R543" i="5"/>
  <c r="R482" i="5"/>
  <c r="R446" i="5"/>
  <c r="R399" i="5"/>
  <c r="R383" i="5"/>
  <c r="R16" i="5"/>
  <c r="R123" i="5"/>
  <c r="R312" i="5"/>
  <c r="R276" i="5"/>
  <c r="R315" i="5"/>
  <c r="R154" i="5"/>
  <c r="R305" i="5"/>
  <c r="R25" i="5"/>
  <c r="R249" i="5"/>
  <c r="R235" i="5"/>
  <c r="R134" i="5"/>
  <c r="R252" i="5"/>
  <c r="R121" i="5"/>
  <c r="R321" i="5"/>
  <c r="R116" i="5"/>
  <c r="R146" i="5"/>
  <c r="R207" i="5"/>
  <c r="R5" i="5"/>
  <c r="R236" i="5"/>
  <c r="R153" i="5"/>
  <c r="R98" i="5"/>
  <c r="R74" i="5"/>
  <c r="R46" i="5"/>
  <c r="R275" i="5"/>
  <c r="R317" i="5"/>
  <c r="R243" i="5"/>
  <c r="R562" i="5"/>
  <c r="R639" i="5"/>
  <c r="R566" i="5"/>
  <c r="R542" i="5"/>
  <c r="R418" i="5"/>
  <c r="R414" i="5"/>
  <c r="R406" i="5"/>
  <c r="R319" i="5"/>
  <c r="R200" i="5"/>
  <c r="R157" i="5"/>
  <c r="R80" i="5"/>
  <c r="R323" i="5"/>
  <c r="R219" i="5"/>
  <c r="R577" i="5"/>
  <c r="R565" i="5"/>
  <c r="R634" i="5"/>
  <c r="R604" i="5"/>
  <c r="R569" i="5"/>
  <c r="R413" i="5"/>
  <c r="R409" i="5"/>
  <c r="R14" i="5"/>
  <c r="R309" i="5"/>
  <c r="R71" i="5"/>
  <c r="R472" i="5"/>
  <c r="R361" i="5"/>
  <c r="R115" i="5"/>
  <c r="R178" i="5"/>
  <c r="R588" i="5"/>
  <c r="R637" i="5"/>
  <c r="R614" i="5"/>
  <c r="R592" i="5"/>
  <c r="R572" i="5"/>
  <c r="R564" i="5"/>
  <c r="R404" i="5"/>
  <c r="R503" i="5"/>
  <c r="R175" i="5"/>
  <c r="R644" i="5"/>
  <c r="R621" i="5"/>
  <c r="R571" i="5"/>
  <c r="R9" i="5"/>
  <c r="R653" i="5"/>
  <c r="R635" i="5"/>
  <c r="R586" i="5"/>
  <c r="R489" i="5"/>
  <c r="R374" i="5"/>
  <c r="R34" i="5"/>
  <c r="R289" i="5"/>
  <c r="R56" i="5"/>
  <c r="R297" i="5"/>
  <c r="R649" i="5"/>
  <c r="R631" i="5"/>
  <c r="R613" i="5"/>
  <c r="R574" i="5"/>
  <c r="R567" i="5"/>
  <c r="R556" i="5"/>
  <c r="R548" i="5"/>
  <c r="R462" i="5"/>
  <c r="R458" i="5"/>
  <c r="R454" i="5"/>
  <c r="R416" i="5"/>
  <c r="R412" i="5"/>
  <c r="R408" i="5"/>
  <c r="R401" i="5"/>
  <c r="R354" i="5"/>
  <c r="R285" i="5"/>
  <c r="R68" i="5"/>
  <c r="R213" i="5"/>
  <c r="R223" i="5"/>
  <c r="R270" i="5"/>
  <c r="R193" i="5"/>
  <c r="R86" i="5"/>
  <c r="R152" i="5"/>
  <c r="R111" i="5"/>
  <c r="R62" i="5"/>
  <c r="R23" i="5"/>
  <c r="R140" i="5"/>
  <c r="R266" i="5"/>
  <c r="R21" i="5"/>
  <c r="R237" i="5"/>
  <c r="R201" i="5"/>
  <c r="R481" i="5"/>
  <c r="R125" i="5"/>
  <c r="R389" i="5"/>
  <c r="R304" i="5"/>
  <c r="R320" i="5"/>
  <c r="R139" i="5"/>
  <c r="R334" i="5"/>
  <c r="R382" i="5"/>
  <c r="R208" i="5"/>
  <c r="R480" i="5"/>
  <c r="R415" i="5"/>
  <c r="R370" i="5"/>
  <c r="R105" i="5"/>
  <c r="R659" i="5"/>
  <c r="R641" i="5"/>
  <c r="R623" i="5"/>
  <c r="R516" i="5"/>
  <c r="R512" i="5"/>
  <c r="R449" i="5"/>
  <c r="R216" i="5"/>
  <c r="R324" i="5"/>
  <c r="R45" i="5"/>
  <c r="R6" i="5"/>
  <c r="R439" i="5"/>
  <c r="R339" i="5"/>
  <c r="R539" i="5"/>
  <c r="R527" i="5"/>
  <c r="R246" i="5"/>
  <c r="R497" i="5"/>
  <c r="R386" i="5"/>
  <c r="R366" i="5"/>
  <c r="R210" i="5"/>
  <c r="R103" i="5"/>
  <c r="R325" i="5"/>
  <c r="R311" i="5"/>
  <c r="R626" i="5"/>
  <c r="R595" i="5"/>
  <c r="R580" i="5"/>
  <c r="R479" i="5"/>
  <c r="R437" i="5"/>
  <c r="R422" i="5"/>
  <c r="R240" i="5"/>
  <c r="R2" i="5"/>
  <c r="R331" i="5"/>
  <c r="R233" i="5"/>
  <c r="R272" i="5"/>
  <c r="R3" i="5"/>
  <c r="R277" i="5"/>
  <c r="R195" i="5"/>
  <c r="R255" i="5"/>
  <c r="R617" i="5"/>
  <c r="R485" i="5"/>
  <c r="R378" i="5"/>
  <c r="R64" i="5"/>
  <c r="R215" i="5"/>
  <c r="R100" i="5"/>
  <c r="R94" i="5"/>
  <c r="R640" i="5"/>
  <c r="R554" i="5"/>
  <c r="R515" i="5"/>
  <c r="R475" i="5"/>
  <c r="R205" i="5"/>
  <c r="R307" i="5"/>
  <c r="R138" i="5"/>
  <c r="R310" i="5"/>
  <c r="R189" i="5"/>
  <c r="R390" i="5"/>
  <c r="R587" i="5"/>
  <c r="R114" i="5"/>
  <c r="R330" i="5"/>
  <c r="R32" i="5"/>
  <c r="R582" i="5"/>
  <c r="R493" i="5"/>
  <c r="R282" i="5"/>
  <c r="R607" i="5"/>
  <c r="R537" i="5"/>
  <c r="R505" i="5"/>
  <c r="R343" i="5"/>
  <c r="R42" i="5"/>
  <c r="R176" i="5"/>
  <c r="R316" i="5"/>
  <c r="R329" i="5"/>
  <c r="R234" i="5"/>
  <c r="R127" i="5"/>
  <c r="R578" i="5"/>
  <c r="R496" i="5"/>
  <c r="R492" i="5"/>
  <c r="R457" i="5"/>
  <c r="R447" i="5"/>
  <c r="R443" i="5"/>
  <c r="R429" i="5"/>
  <c r="R379" i="5"/>
  <c r="R375" i="5"/>
  <c r="R368" i="5"/>
  <c r="R350" i="5"/>
  <c r="R264" i="5"/>
  <c r="R198" i="5"/>
  <c r="R132" i="5"/>
  <c r="R18" i="5"/>
  <c r="R167" i="5"/>
  <c r="R279" i="5"/>
  <c r="R60" i="5"/>
  <c r="R248" i="5"/>
  <c r="R11" i="5"/>
  <c r="R326" i="5"/>
  <c r="R238" i="5"/>
  <c r="R333" i="5"/>
  <c r="R28" i="5"/>
  <c r="R17" i="5"/>
  <c r="R133" i="5"/>
  <c r="R584" i="5"/>
  <c r="R425" i="5"/>
  <c r="R159" i="5"/>
  <c r="R407" i="5"/>
  <c r="R393" i="5"/>
  <c r="R271" i="5"/>
  <c r="R90" i="5"/>
  <c r="R188" i="5"/>
  <c r="R95" i="5"/>
  <c r="R141" i="5"/>
  <c r="R61" i="5"/>
  <c r="R521" i="5"/>
  <c r="R456" i="5"/>
  <c r="R292" i="5"/>
  <c r="R318" i="5"/>
  <c r="R192" i="5"/>
  <c r="R477" i="5"/>
  <c r="R470" i="5"/>
  <c r="R435" i="5"/>
  <c r="R417" i="5"/>
  <c r="R396" i="5"/>
  <c r="R367" i="5"/>
  <c r="R356" i="5"/>
  <c r="R338" i="5"/>
  <c r="R163" i="5"/>
  <c r="R7" i="5"/>
  <c r="R295" i="5"/>
  <c r="R147" i="5"/>
  <c r="R206" i="5"/>
  <c r="R89" i="5"/>
  <c r="R531" i="5"/>
  <c r="R498" i="5"/>
  <c r="R424" i="5"/>
  <c r="R420" i="5"/>
  <c r="R385" i="5"/>
  <c r="R363" i="5"/>
  <c r="R345" i="5"/>
  <c r="R172" i="5"/>
  <c r="R26" i="5"/>
  <c r="R58" i="5"/>
  <c r="R161" i="5"/>
  <c r="R242" i="5"/>
  <c r="R291" i="5"/>
  <c r="R263" i="5"/>
  <c r="R227" i="5"/>
  <c r="R30" i="5"/>
  <c r="R91" i="5"/>
  <c r="R109" i="5"/>
  <c r="R66" i="5"/>
  <c r="R239" i="5"/>
  <c r="R221" i="5"/>
  <c r="R137" i="5"/>
  <c r="R251" i="5"/>
  <c r="R256" i="5"/>
  <c r="R120" i="5"/>
  <c r="R534" i="5"/>
  <c r="R41" i="5"/>
  <c r="R530" i="5"/>
  <c r="R22" i="5"/>
  <c r="R119" i="5"/>
  <c r="R273" i="5"/>
  <c r="R430" i="5"/>
  <c r="R405" i="5"/>
  <c r="R398" i="5"/>
  <c r="R380" i="5"/>
  <c r="R376" i="5"/>
  <c r="R351" i="5"/>
  <c r="R228" i="5"/>
  <c r="R247" i="5"/>
  <c r="R57" i="5"/>
  <c r="R328" i="5"/>
  <c r="R35" i="5"/>
  <c r="R180" i="5"/>
  <c r="R110" i="5"/>
  <c r="R129" i="5"/>
  <c r="R164" i="5"/>
  <c r="R551" i="5"/>
  <c r="R486" i="5"/>
  <c r="R107" i="5"/>
  <c r="R302" i="5"/>
  <c r="R187" i="5"/>
  <c r="R44" i="5"/>
  <c r="R230" i="5"/>
  <c r="R217" i="5"/>
  <c r="R150" i="5"/>
  <c r="R108" i="5"/>
  <c r="R84" i="5"/>
  <c r="Q15" i="2"/>
  <c r="Q16" i="2"/>
  <c r="Q12" i="2"/>
  <c r="Q19" i="2"/>
  <c r="Q13" i="2"/>
  <c r="Q3" i="2"/>
  <c r="R214" i="5"/>
  <c r="R96" i="5"/>
  <c r="R59" i="5"/>
  <c r="R204" i="5"/>
  <c r="R128" i="5"/>
  <c r="R151" i="5"/>
  <c r="R262" i="5"/>
  <c r="R174" i="5"/>
  <c r="R203" i="5"/>
  <c r="R33" i="5"/>
  <c r="R75" i="5"/>
  <c r="R209" i="5"/>
  <c r="R190" i="5"/>
  <c r="R160" i="5"/>
  <c r="R254" i="5"/>
  <c r="R144" i="5"/>
  <c r="R267" i="5"/>
  <c r="R286" i="5"/>
  <c r="R92" i="5"/>
  <c r="R283" i="5"/>
  <c r="R298" i="5"/>
  <c r="R169" i="5"/>
  <c r="R162" i="5"/>
  <c r="N23" i="2"/>
  <c r="R79" i="5"/>
  <c r="R37" i="5"/>
  <c r="R73" i="5"/>
  <c r="R156" i="5"/>
  <c r="R332" i="5"/>
  <c r="R136" i="5"/>
  <c r="R250" i="5"/>
  <c r="R308" i="5"/>
  <c r="R509" i="5"/>
  <c r="R335" i="5"/>
  <c r="R81" i="5"/>
  <c r="R38" i="5"/>
  <c r="R126" i="5"/>
  <c r="R93" i="5"/>
  <c r="R82" i="5"/>
  <c r="Q48" i="2"/>
  <c r="O48" i="2"/>
  <c r="R48" i="2"/>
  <c r="P23" i="2"/>
  <c r="P48" i="2"/>
  <c r="O23" i="2"/>
  <c r="R148" i="5"/>
  <c r="R306" i="5"/>
  <c r="R4" i="5"/>
  <c r="R212" i="5"/>
  <c r="R225" i="5"/>
  <c r="R142" i="5"/>
  <c r="R87" i="5"/>
  <c r="R48" i="5"/>
  <c r="R113" i="5"/>
  <c r="R112" i="5"/>
  <c r="S74" i="6"/>
  <c r="X74" i="6" s="1"/>
  <c r="S141" i="6"/>
  <c r="X141" i="6" s="1"/>
  <c r="R28" i="6"/>
  <c r="W28" i="6" s="1"/>
  <c r="R105" i="6"/>
  <c r="W105" i="6" s="1"/>
  <c r="Q28" i="6"/>
  <c r="V28" i="6" s="1"/>
  <c r="Q105" i="6"/>
  <c r="V105" i="6" s="1"/>
  <c r="X227" i="6"/>
  <c r="X174" i="6"/>
  <c r="R43" i="5"/>
  <c r="R231" i="5"/>
  <c r="R51" i="5"/>
  <c r="R76" i="5"/>
  <c r="R232" i="5"/>
  <c r="R211" i="5"/>
  <c r="R185" i="5"/>
  <c r="R99" i="5"/>
  <c r="R314" i="5"/>
  <c r="R69" i="5"/>
  <c r="R523" i="5"/>
  <c r="R526" i="5"/>
  <c r="R359" i="5"/>
  <c r="R341" i="5"/>
  <c r="R532" i="5"/>
  <c r="R362" i="5"/>
  <c r="R344" i="5"/>
  <c r="R55" i="5"/>
  <c r="R171" i="5"/>
  <c r="R70" i="5"/>
  <c r="R535" i="5"/>
  <c r="R165" i="5"/>
  <c r="R538" i="5"/>
  <c r="R365" i="5"/>
  <c r="R347" i="5"/>
  <c r="R547" i="5"/>
  <c r="R511" i="5"/>
  <c r="R514" i="5"/>
  <c r="R353" i="5"/>
  <c r="R179" i="5"/>
  <c r="R65" i="5"/>
  <c r="R183" i="5"/>
  <c r="R517" i="5"/>
  <c r="T32" i="5"/>
  <c r="T4" i="5"/>
  <c r="T28" i="5"/>
  <c r="T273" i="5"/>
  <c r="T211" i="5"/>
  <c r="T80" i="5"/>
  <c r="T24" i="5"/>
  <c r="T282" i="5"/>
  <c r="T225" i="5"/>
  <c r="T133" i="5"/>
  <c r="T234" i="5"/>
  <c r="T183" i="5"/>
  <c r="T311" i="5"/>
  <c r="T101" i="5"/>
  <c r="T63" i="5"/>
  <c r="T220" i="5"/>
  <c r="T221" i="5"/>
  <c r="T165" i="5"/>
  <c r="T333" i="5"/>
  <c r="T317" i="5"/>
  <c r="T255" i="5"/>
  <c r="T175" i="5"/>
  <c r="T201" i="5"/>
  <c r="T89" i="5"/>
  <c r="T21" i="5"/>
  <c r="T51" i="5"/>
  <c r="T148" i="5"/>
  <c r="T246" i="5"/>
  <c r="T334" i="5"/>
  <c r="T306" i="5"/>
  <c r="T99" i="5"/>
  <c r="T127" i="5"/>
  <c r="T243" i="5"/>
  <c r="T197" i="5"/>
  <c r="T97" i="5"/>
  <c r="T189" i="5"/>
  <c r="T76" i="5"/>
  <c r="T168" i="5"/>
  <c r="T112" i="5"/>
  <c r="T135" i="5"/>
  <c r="T69" i="5"/>
  <c r="T106" i="5"/>
  <c r="T84" i="5"/>
  <c r="T192" i="5"/>
  <c r="T232" i="5"/>
  <c r="T87" i="5"/>
  <c r="T212" i="5"/>
  <c r="T113" i="5"/>
  <c r="T329" i="5"/>
  <c r="T196" i="5"/>
  <c r="T159" i="5"/>
  <c r="T275" i="5"/>
  <c r="T164" i="5"/>
  <c r="T231" i="5"/>
  <c r="T102" i="5"/>
  <c r="T219" i="5"/>
  <c r="T43" i="5"/>
  <c r="T323" i="5"/>
  <c r="T239" i="5"/>
  <c r="T237" i="5"/>
  <c r="T178" i="5"/>
  <c r="T46" i="5"/>
  <c r="T66" i="5"/>
  <c r="T131" i="5"/>
  <c r="T98" i="5"/>
  <c r="T17" i="5"/>
  <c r="T8" i="5"/>
  <c r="T274" i="5"/>
  <c r="T108" i="5"/>
  <c r="T182" i="5"/>
  <c r="T153" i="5"/>
  <c r="T48" i="5"/>
  <c r="T78" i="5"/>
  <c r="T49" i="5"/>
  <c r="T50" i="5"/>
  <c r="T129" i="5"/>
  <c r="T150" i="5"/>
  <c r="T27" i="5"/>
  <c r="T191" i="5"/>
  <c r="T236" i="5"/>
  <c r="T266" i="5"/>
  <c r="T184" i="5"/>
  <c r="T177" i="5"/>
  <c r="T67" i="5"/>
  <c r="T260" i="5"/>
  <c r="T318" i="5"/>
  <c r="T10" i="5"/>
  <c r="T180" i="5"/>
  <c r="T41" i="5"/>
  <c r="T146" i="5"/>
  <c r="T330" i="5"/>
  <c r="T141" i="5"/>
  <c r="T280" i="5"/>
  <c r="T74" i="5"/>
  <c r="T121" i="5"/>
  <c r="T149" i="5"/>
  <c r="T91" i="5"/>
  <c r="T277" i="5"/>
  <c r="T142" i="5"/>
  <c r="T109" i="5"/>
  <c r="T6" i="5"/>
  <c r="T61" i="5"/>
  <c r="T195" i="5"/>
  <c r="T110" i="5"/>
  <c r="T145" i="5"/>
  <c r="T5" i="5"/>
  <c r="T158" i="5"/>
  <c r="T314" i="5"/>
  <c r="T222" i="5"/>
  <c r="T217" i="5"/>
  <c r="T111" i="5"/>
  <c r="T207" i="5"/>
  <c r="T261" i="5"/>
  <c r="T53" i="5"/>
  <c r="T130" i="5"/>
  <c r="T325" i="5"/>
  <c r="T29" i="5"/>
  <c r="T310" i="5"/>
  <c r="T140" i="5"/>
  <c r="T119" i="5"/>
  <c r="T94" i="5"/>
  <c r="T19" i="5"/>
  <c r="T288" i="5"/>
  <c r="T244" i="5"/>
  <c r="T155" i="5"/>
  <c r="T241" i="5"/>
  <c r="T321" i="5"/>
  <c r="T259" i="5"/>
  <c r="T269" i="5"/>
  <c r="T268" i="5"/>
  <c r="T252" i="5"/>
  <c r="T292" i="5"/>
  <c r="T115" i="5"/>
  <c r="T77" i="5"/>
  <c r="T134" i="5"/>
  <c r="T116" i="5"/>
  <c r="T235" i="5"/>
  <c r="T293" i="5"/>
  <c r="T238" i="5"/>
  <c r="T173" i="5"/>
  <c r="T509" i="5"/>
  <c r="T70" i="5"/>
  <c r="T122" i="5"/>
  <c r="T23" i="5"/>
  <c r="T3" i="5"/>
  <c r="T199" i="5"/>
  <c r="T326" i="5"/>
  <c r="T229" i="5"/>
  <c r="T206" i="5"/>
  <c r="T85" i="5"/>
  <c r="T297" i="5"/>
  <c r="T82" i="5"/>
  <c r="T226" i="5"/>
  <c r="T250" i="5"/>
  <c r="T303" i="5"/>
  <c r="T152" i="5"/>
  <c r="T230" i="5"/>
  <c r="T62" i="5"/>
  <c r="T40" i="5"/>
  <c r="T270" i="5"/>
  <c r="T20" i="5"/>
  <c r="T156" i="5"/>
  <c r="T120" i="5"/>
  <c r="T193" i="5"/>
  <c r="T249" i="5"/>
  <c r="T60" i="5"/>
  <c r="T11" i="5"/>
  <c r="T265" i="5"/>
  <c r="T223" i="5"/>
  <c r="T93" i="5"/>
  <c r="T126" i="5"/>
  <c r="T81" i="5"/>
  <c r="T35" i="5"/>
  <c r="T56" i="5"/>
  <c r="T290" i="5"/>
  <c r="T38" i="5"/>
  <c r="T44" i="5"/>
  <c r="T117" i="5"/>
  <c r="T86" i="5"/>
  <c r="T202" i="5"/>
  <c r="T335" i="5"/>
  <c r="T263" i="5"/>
  <c r="T272" i="5"/>
  <c r="T283" i="5"/>
  <c r="T30" i="5"/>
  <c r="T332" i="5"/>
  <c r="T308" i="5"/>
  <c r="T36" i="5"/>
  <c r="T136" i="5"/>
  <c r="T45" i="5"/>
  <c r="T328" i="5"/>
  <c r="T258" i="5"/>
  <c r="T227" i="5"/>
  <c r="T79" i="5"/>
  <c r="T315" i="5"/>
  <c r="T138" i="5"/>
  <c r="T286" i="5"/>
  <c r="T276" i="5"/>
  <c r="T291" i="5"/>
  <c r="T298" i="5"/>
  <c r="T154" i="5"/>
  <c r="T301" i="5"/>
  <c r="T37" i="5"/>
  <c r="T242" i="5"/>
  <c r="T103" i="5"/>
  <c r="T248" i="5"/>
  <c r="T305" i="5"/>
  <c r="T123" i="5"/>
  <c r="T256" i="5"/>
  <c r="T147" i="5"/>
  <c r="T157" i="5"/>
  <c r="T65" i="5"/>
  <c r="T88" i="5"/>
  <c r="T162" i="5"/>
  <c r="T287" i="5"/>
  <c r="T279" i="5"/>
  <c r="T73" i="5"/>
  <c r="T100" i="5"/>
  <c r="T208" i="5"/>
  <c r="T15" i="5"/>
  <c r="T161" i="5"/>
  <c r="T312" i="5"/>
  <c r="T25" i="5"/>
  <c r="T295" i="5"/>
  <c r="T92" i="5"/>
  <c r="T139" i="5"/>
  <c r="T233" i="5"/>
  <c r="T307" i="5"/>
  <c r="T16" i="5"/>
  <c r="T313" i="5"/>
  <c r="T169" i="5"/>
  <c r="T166" i="5"/>
  <c r="T327" i="5"/>
  <c r="T254" i="5"/>
  <c r="T267" i="5"/>
  <c r="T71" i="5"/>
  <c r="T144" i="5"/>
  <c r="T72" i="5"/>
  <c r="T218" i="5"/>
  <c r="T210" i="5"/>
  <c r="T200" i="5"/>
  <c r="T9" i="5"/>
  <c r="T216" i="5"/>
  <c r="T68" i="5"/>
  <c r="T324" i="5"/>
  <c r="T253" i="5"/>
  <c r="T213" i="5"/>
  <c r="T299" i="5"/>
  <c r="T171" i="5"/>
  <c r="T194" i="5"/>
  <c r="T176" i="5"/>
  <c r="T57" i="5"/>
  <c r="T125" i="5"/>
  <c r="T316" i="5"/>
  <c r="T160" i="5"/>
  <c r="T167" i="5"/>
  <c r="T251" i="5"/>
  <c r="T215" i="5"/>
  <c r="T281" i="5"/>
  <c r="T257" i="5"/>
  <c r="T95" i="5"/>
  <c r="T132" i="5"/>
  <c r="T18" i="5"/>
  <c r="T124" i="5"/>
  <c r="T105" i="5"/>
  <c r="T33" i="5"/>
  <c r="T75" i="5"/>
  <c r="T181" i="5"/>
  <c r="T209" i="5"/>
  <c r="T179" i="5"/>
  <c r="T118" i="5"/>
  <c r="T64" i="5"/>
  <c r="T114" i="5"/>
  <c r="T190" i="5"/>
  <c r="T58" i="5"/>
  <c r="T289" i="5"/>
  <c r="T187" i="5"/>
  <c r="T331" i="5"/>
  <c r="T7" i="5"/>
  <c r="T12" i="5"/>
  <c r="T52" i="5"/>
  <c r="T203" i="5"/>
  <c r="T198" i="5"/>
  <c r="T322" i="5"/>
  <c r="T262" i="5"/>
  <c r="T304" i="5"/>
  <c r="T34" i="5"/>
  <c r="T320" i="5"/>
  <c r="T13" i="5"/>
  <c r="T186" i="5"/>
  <c r="T188" i="5"/>
  <c r="T174" i="5"/>
  <c r="T151" i="5"/>
  <c r="T26" i="5"/>
  <c r="T47" i="5"/>
  <c r="T302" i="5"/>
  <c r="T54" i="5"/>
  <c r="T107" i="5"/>
  <c r="T59" i="5"/>
  <c r="T2" i="5"/>
  <c r="T300" i="5"/>
  <c r="T204" i="5"/>
  <c r="T55" i="5"/>
  <c r="T309" i="5"/>
  <c r="T170" i="5"/>
  <c r="T22" i="5"/>
  <c r="T205" i="5"/>
  <c r="T214" i="5"/>
  <c r="T31" i="5"/>
  <c r="T296" i="5"/>
  <c r="T96" i="5"/>
  <c r="T128" i="5"/>
  <c r="T247" i="5"/>
  <c r="T42" i="5"/>
  <c r="T90" i="5"/>
  <c r="T14" i="5"/>
  <c r="T319" i="5"/>
  <c r="T163" i="5"/>
  <c r="T83" i="5"/>
  <c r="T278" i="5"/>
  <c r="T137" i="5"/>
  <c r="T39" i="5"/>
  <c r="T240" i="5"/>
  <c r="T143" i="5"/>
  <c r="T172" i="5"/>
  <c r="T284" i="5"/>
  <c r="T224" i="5"/>
  <c r="T294" i="5"/>
  <c r="T285" i="5"/>
  <c r="T264" i="5"/>
  <c r="T228" i="5"/>
  <c r="T245" i="5"/>
  <c r="T271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185" i="5"/>
  <c r="S32" i="5"/>
  <c r="S4" i="5"/>
  <c r="S28" i="5"/>
  <c r="S273" i="5"/>
  <c r="S211" i="5"/>
  <c r="S80" i="5"/>
  <c r="S24" i="5"/>
  <c r="S282" i="5"/>
  <c r="S225" i="5"/>
  <c r="S133" i="5"/>
  <c r="S234" i="5"/>
  <c r="S183" i="5"/>
  <c r="S311" i="5"/>
  <c r="S101" i="5"/>
  <c r="S63" i="5"/>
  <c r="S220" i="5"/>
  <c r="S221" i="5"/>
  <c r="S165" i="5"/>
  <c r="S333" i="5"/>
  <c r="S317" i="5"/>
  <c r="S255" i="5"/>
  <c r="S175" i="5"/>
  <c r="S201" i="5"/>
  <c r="S89" i="5"/>
  <c r="S21" i="5"/>
  <c r="S51" i="5"/>
  <c r="S148" i="5"/>
  <c r="S246" i="5"/>
  <c r="S334" i="5"/>
  <c r="S306" i="5"/>
  <c r="S99" i="5"/>
  <c r="S127" i="5"/>
  <c r="S243" i="5"/>
  <c r="S197" i="5"/>
  <c r="S97" i="5"/>
  <c r="S189" i="5"/>
  <c r="S76" i="5"/>
  <c r="S168" i="5"/>
  <c r="S112" i="5"/>
  <c r="S135" i="5"/>
  <c r="S69" i="5"/>
  <c r="S106" i="5"/>
  <c r="S84" i="5"/>
  <c r="S192" i="5"/>
  <c r="S232" i="5"/>
  <c r="S87" i="5"/>
  <c r="S212" i="5"/>
  <c r="S113" i="5"/>
  <c r="S329" i="5"/>
  <c r="S196" i="5"/>
  <c r="S159" i="5"/>
  <c r="S275" i="5"/>
  <c r="S164" i="5"/>
  <c r="S231" i="5"/>
  <c r="S102" i="5"/>
  <c r="S219" i="5"/>
  <c r="S43" i="5"/>
  <c r="S323" i="5"/>
  <c r="S239" i="5"/>
  <c r="S237" i="5"/>
  <c r="S178" i="5"/>
  <c r="S46" i="5"/>
  <c r="S66" i="5"/>
  <c r="S131" i="5"/>
  <c r="S98" i="5"/>
  <c r="S17" i="5"/>
  <c r="S8" i="5"/>
  <c r="S274" i="5"/>
  <c r="S108" i="5"/>
  <c r="S182" i="5"/>
  <c r="S153" i="5"/>
  <c r="S48" i="5"/>
  <c r="S78" i="5"/>
  <c r="S49" i="5"/>
  <c r="S50" i="5"/>
  <c r="S129" i="5"/>
  <c r="S150" i="5"/>
  <c r="S27" i="5"/>
  <c r="S191" i="5"/>
  <c r="S236" i="5"/>
  <c r="S266" i="5"/>
  <c r="S184" i="5"/>
  <c r="S177" i="5"/>
  <c r="S67" i="5"/>
  <c r="S260" i="5"/>
  <c r="S318" i="5"/>
  <c r="S10" i="5"/>
  <c r="S180" i="5"/>
  <c r="S41" i="5"/>
  <c r="S146" i="5"/>
  <c r="S330" i="5"/>
  <c r="S141" i="5"/>
  <c r="S280" i="5"/>
  <c r="S74" i="5"/>
  <c r="S121" i="5"/>
  <c r="S149" i="5"/>
  <c r="S91" i="5"/>
  <c r="S277" i="5"/>
  <c r="S142" i="5"/>
  <c r="S109" i="5"/>
  <c r="S6" i="5"/>
  <c r="S61" i="5"/>
  <c r="S195" i="5"/>
  <c r="S110" i="5"/>
  <c r="S145" i="5"/>
  <c r="S5" i="5"/>
  <c r="S158" i="5"/>
  <c r="S314" i="5"/>
  <c r="S222" i="5"/>
  <c r="S217" i="5"/>
  <c r="S111" i="5"/>
  <c r="S207" i="5"/>
  <c r="S261" i="5"/>
  <c r="S53" i="5"/>
  <c r="S130" i="5"/>
  <c r="S325" i="5"/>
  <c r="S29" i="5"/>
  <c r="S310" i="5"/>
  <c r="S140" i="5"/>
  <c r="S119" i="5"/>
  <c r="S94" i="5"/>
  <c r="S19" i="5"/>
  <c r="S288" i="5"/>
  <c r="S244" i="5"/>
  <c r="S155" i="5"/>
  <c r="S241" i="5"/>
  <c r="S321" i="5"/>
  <c r="S259" i="5"/>
  <c r="S269" i="5"/>
  <c r="S268" i="5"/>
  <c r="S252" i="5"/>
  <c r="S292" i="5"/>
  <c r="S115" i="5"/>
  <c r="S77" i="5"/>
  <c r="S134" i="5"/>
  <c r="S116" i="5"/>
  <c r="S235" i="5"/>
  <c r="S293" i="5"/>
  <c r="S238" i="5"/>
  <c r="S173" i="5"/>
  <c r="S509" i="5"/>
  <c r="S70" i="5"/>
  <c r="S122" i="5"/>
  <c r="S23" i="5"/>
  <c r="S3" i="5"/>
  <c r="S199" i="5"/>
  <c r="S326" i="5"/>
  <c r="S229" i="5"/>
  <c r="S206" i="5"/>
  <c r="S85" i="5"/>
  <c r="S297" i="5"/>
  <c r="S82" i="5"/>
  <c r="S226" i="5"/>
  <c r="S250" i="5"/>
  <c r="S303" i="5"/>
  <c r="S152" i="5"/>
  <c r="S230" i="5"/>
  <c r="S62" i="5"/>
  <c r="S40" i="5"/>
  <c r="S270" i="5"/>
  <c r="S20" i="5"/>
  <c r="S156" i="5"/>
  <c r="S120" i="5"/>
  <c r="S193" i="5"/>
  <c r="S249" i="5"/>
  <c r="S60" i="5"/>
  <c r="S11" i="5"/>
  <c r="S265" i="5"/>
  <c r="S223" i="5"/>
  <c r="S93" i="5"/>
  <c r="S126" i="5"/>
  <c r="S81" i="5"/>
  <c r="S35" i="5"/>
  <c r="S56" i="5"/>
  <c r="S290" i="5"/>
  <c r="S38" i="5"/>
  <c r="S44" i="5"/>
  <c r="S117" i="5"/>
  <c r="S86" i="5"/>
  <c r="S202" i="5"/>
  <c r="S335" i="5"/>
  <c r="S263" i="5"/>
  <c r="S272" i="5"/>
  <c r="S283" i="5"/>
  <c r="S30" i="5"/>
  <c r="S332" i="5"/>
  <c r="S308" i="5"/>
  <c r="S36" i="5"/>
  <c r="S136" i="5"/>
  <c r="S45" i="5"/>
  <c r="S328" i="5"/>
  <c r="S258" i="5"/>
  <c r="S227" i="5"/>
  <c r="S79" i="5"/>
  <c r="S315" i="5"/>
  <c r="S138" i="5"/>
  <c r="S286" i="5"/>
  <c r="S276" i="5"/>
  <c r="S291" i="5"/>
  <c r="S298" i="5"/>
  <c r="S154" i="5"/>
  <c r="S301" i="5"/>
  <c r="S37" i="5"/>
  <c r="S242" i="5"/>
  <c r="S103" i="5"/>
  <c r="S248" i="5"/>
  <c r="S305" i="5"/>
  <c r="S123" i="5"/>
  <c r="S256" i="5"/>
  <c r="S147" i="5"/>
  <c r="S157" i="5"/>
  <c r="S65" i="5"/>
  <c r="S88" i="5"/>
  <c r="S162" i="5"/>
  <c r="S287" i="5"/>
  <c r="S279" i="5"/>
  <c r="S73" i="5"/>
  <c r="S100" i="5"/>
  <c r="S208" i="5"/>
  <c r="S15" i="5"/>
  <c r="S161" i="5"/>
  <c r="S312" i="5"/>
  <c r="S25" i="5"/>
  <c r="S295" i="5"/>
  <c r="S92" i="5"/>
  <c r="S139" i="5"/>
  <c r="S233" i="5"/>
  <c r="S307" i="5"/>
  <c r="S16" i="5"/>
  <c r="S313" i="5"/>
  <c r="S169" i="5"/>
  <c r="S166" i="5"/>
  <c r="S327" i="5"/>
  <c r="S254" i="5"/>
  <c r="S267" i="5"/>
  <c r="S71" i="5"/>
  <c r="S144" i="5"/>
  <c r="S72" i="5"/>
  <c r="S218" i="5"/>
  <c r="S210" i="5"/>
  <c r="S200" i="5"/>
  <c r="S9" i="5"/>
  <c r="S216" i="5"/>
  <c r="S68" i="5"/>
  <c r="S324" i="5"/>
  <c r="S253" i="5"/>
  <c r="S213" i="5"/>
  <c r="S299" i="5"/>
  <c r="S171" i="5"/>
  <c r="S194" i="5"/>
  <c r="S176" i="5"/>
  <c r="S57" i="5"/>
  <c r="S125" i="5"/>
  <c r="S316" i="5"/>
  <c r="S160" i="5"/>
  <c r="S167" i="5"/>
  <c r="S251" i="5"/>
  <c r="S215" i="5"/>
  <c r="S281" i="5"/>
  <c r="S257" i="5"/>
  <c r="S95" i="5"/>
  <c r="S132" i="5"/>
  <c r="S18" i="5"/>
  <c r="S124" i="5"/>
  <c r="S105" i="5"/>
  <c r="S33" i="5"/>
  <c r="S75" i="5"/>
  <c r="S181" i="5"/>
  <c r="S209" i="5"/>
  <c r="S179" i="5"/>
  <c r="S118" i="5"/>
  <c r="S64" i="5"/>
  <c r="S114" i="5"/>
  <c r="S190" i="5"/>
  <c r="S58" i="5"/>
  <c r="S289" i="5"/>
  <c r="S187" i="5"/>
  <c r="S331" i="5"/>
  <c r="S7" i="5"/>
  <c r="S12" i="5"/>
  <c r="S52" i="5"/>
  <c r="S203" i="5"/>
  <c r="S198" i="5"/>
  <c r="S322" i="5"/>
  <c r="S262" i="5"/>
  <c r="S304" i="5"/>
  <c r="S34" i="5"/>
  <c r="S320" i="5"/>
  <c r="S13" i="5"/>
  <c r="S186" i="5"/>
  <c r="S188" i="5"/>
  <c r="S174" i="5"/>
  <c r="S151" i="5"/>
  <c r="S26" i="5"/>
  <c r="S47" i="5"/>
  <c r="S302" i="5"/>
  <c r="S54" i="5"/>
  <c r="S107" i="5"/>
  <c r="S59" i="5"/>
  <c r="S2" i="5"/>
  <c r="S300" i="5"/>
  <c r="S204" i="5"/>
  <c r="S55" i="5"/>
  <c r="S309" i="5"/>
  <c r="S170" i="5"/>
  <c r="S22" i="5"/>
  <c r="S205" i="5"/>
  <c r="S214" i="5"/>
  <c r="S31" i="5"/>
  <c r="S296" i="5"/>
  <c r="S96" i="5"/>
  <c r="S128" i="5"/>
  <c r="S247" i="5"/>
  <c r="S42" i="5"/>
  <c r="S90" i="5"/>
  <c r="S14" i="5"/>
  <c r="S319" i="5"/>
  <c r="S163" i="5"/>
  <c r="S83" i="5"/>
  <c r="S278" i="5"/>
  <c r="S137" i="5"/>
  <c r="S39" i="5"/>
  <c r="S240" i="5"/>
  <c r="S143" i="5"/>
  <c r="S172" i="5"/>
  <c r="S284" i="5"/>
  <c r="S224" i="5"/>
  <c r="S294" i="5"/>
  <c r="S285" i="5"/>
  <c r="S264" i="5"/>
  <c r="S228" i="5"/>
  <c r="S245" i="5"/>
  <c r="S271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S355" i="5"/>
  <c r="S356" i="5"/>
  <c r="S357" i="5"/>
  <c r="S358" i="5"/>
  <c r="S359" i="5"/>
  <c r="S360" i="5"/>
  <c r="S361" i="5"/>
  <c r="S362" i="5"/>
  <c r="S363" i="5"/>
  <c r="S364" i="5"/>
  <c r="S365" i="5"/>
  <c r="S366" i="5"/>
  <c r="S367" i="5"/>
  <c r="S368" i="5"/>
  <c r="S369" i="5"/>
  <c r="S370" i="5"/>
  <c r="S371" i="5"/>
  <c r="S372" i="5"/>
  <c r="S373" i="5"/>
  <c r="S374" i="5"/>
  <c r="S375" i="5"/>
  <c r="S376" i="5"/>
  <c r="S377" i="5"/>
  <c r="S378" i="5"/>
  <c r="S379" i="5"/>
  <c r="S380" i="5"/>
  <c r="S381" i="5"/>
  <c r="S382" i="5"/>
  <c r="S383" i="5"/>
  <c r="S384" i="5"/>
  <c r="S385" i="5"/>
  <c r="S386" i="5"/>
  <c r="S387" i="5"/>
  <c r="S388" i="5"/>
  <c r="S389" i="5"/>
  <c r="S390" i="5"/>
  <c r="S391" i="5"/>
  <c r="S392" i="5"/>
  <c r="S393" i="5"/>
  <c r="S394" i="5"/>
  <c r="S395" i="5"/>
  <c r="S396" i="5"/>
  <c r="S397" i="5"/>
  <c r="S398" i="5"/>
  <c r="S399" i="5"/>
  <c r="S400" i="5"/>
  <c r="S401" i="5"/>
  <c r="S402" i="5"/>
  <c r="S403" i="5"/>
  <c r="S404" i="5"/>
  <c r="S405" i="5"/>
  <c r="S406" i="5"/>
  <c r="S407" i="5"/>
  <c r="S408" i="5"/>
  <c r="S409" i="5"/>
  <c r="S410" i="5"/>
  <c r="S411" i="5"/>
  <c r="S412" i="5"/>
  <c r="S413" i="5"/>
  <c r="S414" i="5"/>
  <c r="S415" i="5"/>
  <c r="S416" i="5"/>
  <c r="S417" i="5"/>
  <c r="S418" i="5"/>
  <c r="S419" i="5"/>
  <c r="S420" i="5"/>
  <c r="S421" i="5"/>
  <c r="S422" i="5"/>
  <c r="S423" i="5"/>
  <c r="S424" i="5"/>
  <c r="S425" i="5"/>
  <c r="S426" i="5"/>
  <c r="S427" i="5"/>
  <c r="S428" i="5"/>
  <c r="S429" i="5"/>
  <c r="S430" i="5"/>
  <c r="S431" i="5"/>
  <c r="S432" i="5"/>
  <c r="S433" i="5"/>
  <c r="S434" i="5"/>
  <c r="S435" i="5"/>
  <c r="S436" i="5"/>
  <c r="S437" i="5"/>
  <c r="S438" i="5"/>
  <c r="S439" i="5"/>
  <c r="S440" i="5"/>
  <c r="S441" i="5"/>
  <c r="S442" i="5"/>
  <c r="S443" i="5"/>
  <c r="S444" i="5"/>
  <c r="S445" i="5"/>
  <c r="S446" i="5"/>
  <c r="S447" i="5"/>
  <c r="S448" i="5"/>
  <c r="S449" i="5"/>
  <c r="S450" i="5"/>
  <c r="S451" i="5"/>
  <c r="S452" i="5"/>
  <c r="S453" i="5"/>
  <c r="S454" i="5"/>
  <c r="S455" i="5"/>
  <c r="S456" i="5"/>
  <c r="S457" i="5"/>
  <c r="S458" i="5"/>
  <c r="S459" i="5"/>
  <c r="S460" i="5"/>
  <c r="S461" i="5"/>
  <c r="S462" i="5"/>
  <c r="S463" i="5"/>
  <c r="S464" i="5"/>
  <c r="S465" i="5"/>
  <c r="S466" i="5"/>
  <c r="S467" i="5"/>
  <c r="S468" i="5"/>
  <c r="S469" i="5"/>
  <c r="S470" i="5"/>
  <c r="S471" i="5"/>
  <c r="S472" i="5"/>
  <c r="S473" i="5"/>
  <c r="S474" i="5"/>
  <c r="S475" i="5"/>
  <c r="S476" i="5"/>
  <c r="S477" i="5"/>
  <c r="S478" i="5"/>
  <c r="S479" i="5"/>
  <c r="S480" i="5"/>
  <c r="S481" i="5"/>
  <c r="S482" i="5"/>
  <c r="S483" i="5"/>
  <c r="S484" i="5"/>
  <c r="S485" i="5"/>
  <c r="S486" i="5"/>
  <c r="S487" i="5"/>
  <c r="S488" i="5"/>
  <c r="S489" i="5"/>
  <c r="S490" i="5"/>
  <c r="S491" i="5"/>
  <c r="S492" i="5"/>
  <c r="S493" i="5"/>
  <c r="S494" i="5"/>
  <c r="S495" i="5"/>
  <c r="S496" i="5"/>
  <c r="S497" i="5"/>
  <c r="S498" i="5"/>
  <c r="S499" i="5"/>
  <c r="S500" i="5"/>
  <c r="S501" i="5"/>
  <c r="S502" i="5"/>
  <c r="S503" i="5"/>
  <c r="S504" i="5"/>
  <c r="S505" i="5"/>
  <c r="S506" i="5"/>
  <c r="S507" i="5"/>
  <c r="S508" i="5"/>
  <c r="S510" i="5"/>
  <c r="S511" i="5"/>
  <c r="S512" i="5"/>
  <c r="S513" i="5"/>
  <c r="S514" i="5"/>
  <c r="S515" i="5"/>
  <c r="S516" i="5"/>
  <c r="S517" i="5"/>
  <c r="S518" i="5"/>
  <c r="S519" i="5"/>
  <c r="S520" i="5"/>
  <c r="S521" i="5"/>
  <c r="S522" i="5"/>
  <c r="S523" i="5"/>
  <c r="S524" i="5"/>
  <c r="S525" i="5"/>
  <c r="S526" i="5"/>
  <c r="S527" i="5"/>
  <c r="S528" i="5"/>
  <c r="S529" i="5"/>
  <c r="S530" i="5"/>
  <c r="S531" i="5"/>
  <c r="S532" i="5"/>
  <c r="S533" i="5"/>
  <c r="S534" i="5"/>
  <c r="S535" i="5"/>
  <c r="S536" i="5"/>
  <c r="S537" i="5"/>
  <c r="S538" i="5"/>
  <c r="S539" i="5"/>
  <c r="S540" i="5"/>
  <c r="S541" i="5"/>
  <c r="S542" i="5"/>
  <c r="S543" i="5"/>
  <c r="S544" i="5"/>
  <c r="S545" i="5"/>
  <c r="S546" i="5"/>
  <c r="S547" i="5"/>
  <c r="S548" i="5"/>
  <c r="S549" i="5"/>
  <c r="S550" i="5"/>
  <c r="S551" i="5"/>
  <c r="S552" i="5"/>
  <c r="S553" i="5"/>
  <c r="S554" i="5"/>
  <c r="S555" i="5"/>
  <c r="S556" i="5"/>
  <c r="S557" i="5"/>
  <c r="S558" i="5"/>
  <c r="S559" i="5"/>
  <c r="S560" i="5"/>
  <c r="S561" i="5"/>
  <c r="S562" i="5"/>
  <c r="S563" i="5"/>
  <c r="S564" i="5"/>
  <c r="S565" i="5"/>
  <c r="S566" i="5"/>
  <c r="S567" i="5"/>
  <c r="S568" i="5"/>
  <c r="S569" i="5"/>
  <c r="S570" i="5"/>
  <c r="S571" i="5"/>
  <c r="S572" i="5"/>
  <c r="S573" i="5"/>
  <c r="S574" i="5"/>
  <c r="S575" i="5"/>
  <c r="S576" i="5"/>
  <c r="S577" i="5"/>
  <c r="S578" i="5"/>
  <c r="S579" i="5"/>
  <c r="S580" i="5"/>
  <c r="S581" i="5"/>
  <c r="S582" i="5"/>
  <c r="S583" i="5"/>
  <c r="S584" i="5"/>
  <c r="S585" i="5"/>
  <c r="S586" i="5"/>
  <c r="S587" i="5"/>
  <c r="S588" i="5"/>
  <c r="S589" i="5"/>
  <c r="S590" i="5"/>
  <c r="S591" i="5"/>
  <c r="S592" i="5"/>
  <c r="S593" i="5"/>
  <c r="S594" i="5"/>
  <c r="S595" i="5"/>
  <c r="S596" i="5"/>
  <c r="S597" i="5"/>
  <c r="S598" i="5"/>
  <c r="S599" i="5"/>
  <c r="S600" i="5"/>
  <c r="S601" i="5"/>
  <c r="S602" i="5"/>
  <c r="S603" i="5"/>
  <c r="S604" i="5"/>
  <c r="S605" i="5"/>
  <c r="S606" i="5"/>
  <c r="S607" i="5"/>
  <c r="S608" i="5"/>
  <c r="S609" i="5"/>
  <c r="S610" i="5"/>
  <c r="S611" i="5"/>
  <c r="S612" i="5"/>
  <c r="S613" i="5"/>
  <c r="S614" i="5"/>
  <c r="S615" i="5"/>
  <c r="S616" i="5"/>
  <c r="S617" i="5"/>
  <c r="S618" i="5"/>
  <c r="S619" i="5"/>
  <c r="S620" i="5"/>
  <c r="S621" i="5"/>
  <c r="S622" i="5"/>
  <c r="S623" i="5"/>
  <c r="S624" i="5"/>
  <c r="S625" i="5"/>
  <c r="S626" i="5"/>
  <c r="S627" i="5"/>
  <c r="S628" i="5"/>
  <c r="S629" i="5"/>
  <c r="S630" i="5"/>
  <c r="S631" i="5"/>
  <c r="S632" i="5"/>
  <c r="S633" i="5"/>
  <c r="S634" i="5"/>
  <c r="S635" i="5"/>
  <c r="S636" i="5"/>
  <c r="S637" i="5"/>
  <c r="S638" i="5"/>
  <c r="S639" i="5"/>
  <c r="S640" i="5"/>
  <c r="S641" i="5"/>
  <c r="S642" i="5"/>
  <c r="S643" i="5"/>
  <c r="S644" i="5"/>
  <c r="S645" i="5"/>
  <c r="S646" i="5"/>
  <c r="S647" i="5"/>
  <c r="S648" i="5"/>
  <c r="S649" i="5"/>
  <c r="S650" i="5"/>
  <c r="S651" i="5"/>
  <c r="S652" i="5"/>
  <c r="S653" i="5"/>
  <c r="S654" i="5"/>
  <c r="S655" i="5"/>
  <c r="S656" i="5"/>
  <c r="S657" i="5"/>
  <c r="S658" i="5"/>
  <c r="S659" i="5"/>
  <c r="S660" i="5"/>
  <c r="S661" i="5"/>
  <c r="S662" i="5"/>
  <c r="S663" i="5"/>
  <c r="S664" i="5"/>
  <c r="S665" i="5"/>
  <c r="S666" i="5"/>
  <c r="S667" i="5"/>
  <c r="S668" i="5"/>
  <c r="S669" i="5"/>
  <c r="S670" i="5"/>
  <c r="S671" i="5"/>
  <c r="S672" i="5"/>
  <c r="S673" i="5"/>
  <c r="S674" i="5"/>
  <c r="S675" i="5"/>
  <c r="S676" i="5"/>
  <c r="S677" i="5"/>
  <c r="S678" i="5"/>
  <c r="S679" i="5"/>
  <c r="S680" i="5"/>
  <c r="S681" i="5"/>
  <c r="S682" i="5"/>
  <c r="S683" i="5"/>
  <c r="S684" i="5"/>
  <c r="S685" i="5"/>
  <c r="S686" i="5"/>
  <c r="S687" i="5"/>
  <c r="S688" i="5"/>
  <c r="S689" i="5"/>
  <c r="S690" i="5"/>
  <c r="S691" i="5"/>
  <c r="S692" i="5"/>
  <c r="S693" i="5"/>
  <c r="S694" i="5"/>
  <c r="S695" i="5"/>
  <c r="S696" i="5"/>
  <c r="S697" i="5"/>
  <c r="S698" i="5"/>
  <c r="S699" i="5"/>
  <c r="S700" i="5"/>
  <c r="S701" i="5"/>
  <c r="S702" i="5"/>
  <c r="S703" i="5"/>
  <c r="S704" i="5"/>
  <c r="S705" i="5"/>
  <c r="S706" i="5"/>
  <c r="S707" i="5"/>
  <c r="S708" i="5"/>
  <c r="S709" i="5"/>
  <c r="S710" i="5"/>
  <c r="S185" i="5"/>
  <c r="U715" i="5"/>
  <c r="V715" i="5"/>
  <c r="W715" i="5"/>
  <c r="X715" i="5"/>
  <c r="U716" i="5"/>
  <c r="V716" i="5"/>
  <c r="W716" i="5"/>
  <c r="X71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O104" i="5"/>
  <c r="U717" i="5"/>
  <c r="V717" i="5"/>
  <c r="W717" i="5"/>
  <c r="X717" i="5"/>
  <c r="U718" i="5"/>
  <c r="V718" i="5"/>
  <c r="W718" i="5"/>
  <c r="X718" i="5"/>
  <c r="U719" i="5"/>
  <c r="V719" i="5"/>
  <c r="W719" i="5"/>
  <c r="X719" i="5"/>
  <c r="U720" i="5"/>
  <c r="V720" i="5"/>
  <c r="W720" i="5"/>
  <c r="X720" i="5"/>
  <c r="D23" i="2"/>
  <c r="E23" i="2"/>
  <c r="F23" i="2"/>
  <c r="G23" i="2"/>
  <c r="H23" i="2"/>
  <c r="I23" i="2"/>
  <c r="J23" i="2"/>
  <c r="K23" i="2"/>
  <c r="L23" i="2"/>
  <c r="C47" i="2"/>
  <c r="D47" i="2"/>
  <c r="E47" i="2"/>
  <c r="F47" i="2"/>
  <c r="G47" i="2"/>
  <c r="H47" i="2"/>
  <c r="I47" i="2"/>
  <c r="Q47" i="2" s="1"/>
  <c r="J47" i="2"/>
  <c r="K47" i="2"/>
  <c r="L47" i="2"/>
  <c r="M47" i="2"/>
  <c r="B47" i="2"/>
  <c r="D22" i="2"/>
  <c r="E22" i="2"/>
  <c r="F22" i="2"/>
  <c r="G22" i="2"/>
  <c r="H22" i="2"/>
  <c r="I22" i="2"/>
  <c r="J22" i="2"/>
  <c r="K22" i="2"/>
  <c r="L22" i="2"/>
  <c r="C22" i="2"/>
  <c r="B22" i="2"/>
  <c r="U708" i="5" l="1"/>
  <c r="V708" i="5"/>
  <c r="W708" i="5"/>
  <c r="X708" i="5"/>
  <c r="U672" i="5"/>
  <c r="V672" i="5"/>
  <c r="W672" i="5"/>
  <c r="X672" i="5"/>
  <c r="X707" i="5"/>
  <c r="U707" i="5"/>
  <c r="V707" i="5"/>
  <c r="W707" i="5"/>
  <c r="X695" i="5"/>
  <c r="U695" i="5"/>
  <c r="V695" i="5"/>
  <c r="W695" i="5"/>
  <c r="X683" i="5"/>
  <c r="U683" i="5"/>
  <c r="V683" i="5"/>
  <c r="W683" i="5"/>
  <c r="X671" i="5"/>
  <c r="U671" i="5"/>
  <c r="V671" i="5"/>
  <c r="W671" i="5"/>
  <c r="U659" i="5"/>
  <c r="V659" i="5"/>
  <c r="W659" i="5"/>
  <c r="X659" i="5"/>
  <c r="U705" i="5"/>
  <c r="V705" i="5"/>
  <c r="W705" i="5"/>
  <c r="X705" i="5"/>
  <c r="U693" i="5"/>
  <c r="V693" i="5"/>
  <c r="W693" i="5"/>
  <c r="X693" i="5"/>
  <c r="U681" i="5"/>
  <c r="V681" i="5"/>
  <c r="W681" i="5"/>
  <c r="X681" i="5"/>
  <c r="U669" i="5"/>
  <c r="V669" i="5"/>
  <c r="W669" i="5"/>
  <c r="X669" i="5"/>
  <c r="U657" i="5"/>
  <c r="V657" i="5"/>
  <c r="W657" i="5"/>
  <c r="X657" i="5"/>
  <c r="U648" i="5"/>
  <c r="V648" i="5"/>
  <c r="W648" i="5"/>
  <c r="X648" i="5"/>
  <c r="U668" i="5"/>
  <c r="V668" i="5"/>
  <c r="W668" i="5"/>
  <c r="X668" i="5"/>
  <c r="U658" i="5"/>
  <c r="V658" i="5"/>
  <c r="W658" i="5"/>
  <c r="X658" i="5"/>
  <c r="X704" i="5"/>
  <c r="U704" i="5"/>
  <c r="V704" i="5"/>
  <c r="W704" i="5"/>
  <c r="U703" i="5"/>
  <c r="V703" i="5"/>
  <c r="W703" i="5"/>
  <c r="X703" i="5"/>
  <c r="U655" i="5"/>
  <c r="V655" i="5"/>
  <c r="W655" i="5"/>
  <c r="X655" i="5"/>
  <c r="U696" i="5"/>
  <c r="V696" i="5"/>
  <c r="W696" i="5"/>
  <c r="X696" i="5"/>
  <c r="U660" i="5"/>
  <c r="V660" i="5"/>
  <c r="W660" i="5"/>
  <c r="X660" i="5"/>
  <c r="U670" i="5"/>
  <c r="V670" i="5"/>
  <c r="W670" i="5"/>
  <c r="X670" i="5"/>
  <c r="X692" i="5"/>
  <c r="U692" i="5"/>
  <c r="V692" i="5"/>
  <c r="W692" i="5"/>
  <c r="U691" i="5"/>
  <c r="V691" i="5"/>
  <c r="W691" i="5"/>
  <c r="X691" i="5"/>
  <c r="U667" i="5"/>
  <c r="V667" i="5"/>
  <c r="W667" i="5"/>
  <c r="X667" i="5"/>
  <c r="U702" i="5"/>
  <c r="V702" i="5"/>
  <c r="W702" i="5"/>
  <c r="X702" i="5"/>
  <c r="U690" i="5"/>
  <c r="V690" i="5"/>
  <c r="W690" i="5"/>
  <c r="X690" i="5"/>
  <c r="U678" i="5"/>
  <c r="V678" i="5"/>
  <c r="W678" i="5"/>
  <c r="X678" i="5"/>
  <c r="U666" i="5"/>
  <c r="V666" i="5"/>
  <c r="W666" i="5"/>
  <c r="X666" i="5"/>
  <c r="U654" i="5"/>
  <c r="V654" i="5"/>
  <c r="W654" i="5"/>
  <c r="X654" i="5"/>
  <c r="U684" i="5"/>
  <c r="V684" i="5"/>
  <c r="W684" i="5"/>
  <c r="X684" i="5"/>
  <c r="U682" i="5"/>
  <c r="V682" i="5"/>
  <c r="W682" i="5"/>
  <c r="X682" i="5"/>
  <c r="U680" i="5"/>
  <c r="V680" i="5"/>
  <c r="W680" i="5"/>
  <c r="X680" i="5"/>
  <c r="U679" i="5"/>
  <c r="V679" i="5"/>
  <c r="W679" i="5"/>
  <c r="X679" i="5"/>
  <c r="X701" i="5"/>
  <c r="U701" i="5"/>
  <c r="V701" i="5"/>
  <c r="W701" i="5"/>
  <c r="U689" i="5"/>
  <c r="V689" i="5"/>
  <c r="W689" i="5"/>
  <c r="X689" i="5"/>
  <c r="X677" i="5"/>
  <c r="U677" i="5"/>
  <c r="V677" i="5"/>
  <c r="W677" i="5"/>
  <c r="X665" i="5"/>
  <c r="U665" i="5"/>
  <c r="V665" i="5"/>
  <c r="W665" i="5"/>
  <c r="X653" i="5"/>
  <c r="U653" i="5"/>
  <c r="V653" i="5"/>
  <c r="W653" i="5"/>
  <c r="U706" i="5"/>
  <c r="V706" i="5"/>
  <c r="W706" i="5"/>
  <c r="X706" i="5"/>
  <c r="U700" i="5"/>
  <c r="V700" i="5"/>
  <c r="W700" i="5"/>
  <c r="X700" i="5"/>
  <c r="U688" i="5"/>
  <c r="V688" i="5"/>
  <c r="W688" i="5"/>
  <c r="X688" i="5"/>
  <c r="U676" i="5"/>
  <c r="V676" i="5"/>
  <c r="W676" i="5"/>
  <c r="X676" i="5"/>
  <c r="U664" i="5"/>
  <c r="V664" i="5"/>
  <c r="W664" i="5"/>
  <c r="X664" i="5"/>
  <c r="U652" i="5"/>
  <c r="V652" i="5"/>
  <c r="W652" i="5"/>
  <c r="X652" i="5"/>
  <c r="U687" i="5"/>
  <c r="V687" i="5"/>
  <c r="W687" i="5"/>
  <c r="X687" i="5"/>
  <c r="U675" i="5"/>
  <c r="V675" i="5"/>
  <c r="W675" i="5"/>
  <c r="X675" i="5"/>
  <c r="U710" i="5"/>
  <c r="V710" i="5"/>
  <c r="W710" i="5"/>
  <c r="X710" i="5"/>
  <c r="X686" i="5"/>
  <c r="U686" i="5"/>
  <c r="V686" i="5"/>
  <c r="W686" i="5"/>
  <c r="X650" i="5"/>
  <c r="U650" i="5"/>
  <c r="V650" i="5"/>
  <c r="W650" i="5"/>
  <c r="U694" i="5"/>
  <c r="V694" i="5"/>
  <c r="W694" i="5"/>
  <c r="X694" i="5"/>
  <c r="X656" i="5"/>
  <c r="U656" i="5"/>
  <c r="V656" i="5"/>
  <c r="W656" i="5"/>
  <c r="U699" i="5"/>
  <c r="V699" i="5"/>
  <c r="W699" i="5"/>
  <c r="X699" i="5"/>
  <c r="U663" i="5"/>
  <c r="V663" i="5"/>
  <c r="W663" i="5"/>
  <c r="X663" i="5"/>
  <c r="U651" i="5"/>
  <c r="V651" i="5"/>
  <c r="W651" i="5"/>
  <c r="X651" i="5"/>
  <c r="X698" i="5"/>
  <c r="U698" i="5"/>
  <c r="V698" i="5"/>
  <c r="W698" i="5"/>
  <c r="U674" i="5"/>
  <c r="V674" i="5"/>
  <c r="X674" i="5"/>
  <c r="W674" i="5"/>
  <c r="U662" i="5"/>
  <c r="V662" i="5"/>
  <c r="W662" i="5"/>
  <c r="X662" i="5"/>
  <c r="U709" i="5"/>
  <c r="V709" i="5"/>
  <c r="W709" i="5"/>
  <c r="X709" i="5"/>
  <c r="U697" i="5"/>
  <c r="V697" i="5"/>
  <c r="W697" i="5"/>
  <c r="X697" i="5"/>
  <c r="U685" i="5"/>
  <c r="V685" i="5"/>
  <c r="W685" i="5"/>
  <c r="X685" i="5"/>
  <c r="U673" i="5"/>
  <c r="V673" i="5"/>
  <c r="W673" i="5"/>
  <c r="X673" i="5"/>
  <c r="U661" i="5"/>
  <c r="V661" i="5"/>
  <c r="W661" i="5"/>
  <c r="X661" i="5"/>
  <c r="U649" i="5"/>
  <c r="V649" i="5"/>
  <c r="W649" i="5"/>
  <c r="X649" i="5"/>
  <c r="O47" i="2"/>
  <c r="P47" i="2"/>
  <c r="R47" i="2"/>
  <c r="P22" i="2"/>
  <c r="O22" i="2"/>
  <c r="N22" i="2"/>
  <c r="U641" i="5"/>
  <c r="V641" i="5"/>
  <c r="W641" i="5"/>
  <c r="X641" i="5"/>
  <c r="U629" i="5"/>
  <c r="V629" i="5"/>
  <c r="W629" i="5"/>
  <c r="X629" i="5"/>
  <c r="U617" i="5"/>
  <c r="V617" i="5"/>
  <c r="W617" i="5"/>
  <c r="X617" i="5"/>
  <c r="U605" i="5"/>
  <c r="V605" i="5"/>
  <c r="W605" i="5"/>
  <c r="X605" i="5"/>
  <c r="U593" i="5"/>
  <c r="V593" i="5"/>
  <c r="W593" i="5"/>
  <c r="X593" i="5"/>
  <c r="U581" i="5"/>
  <c r="V581" i="5"/>
  <c r="W581" i="5"/>
  <c r="X581" i="5"/>
  <c r="U569" i="5"/>
  <c r="V569" i="5"/>
  <c r="W569" i="5"/>
  <c r="X569" i="5"/>
  <c r="U557" i="5"/>
  <c r="V557" i="5"/>
  <c r="W557" i="5"/>
  <c r="X557" i="5"/>
  <c r="U545" i="5"/>
  <c r="V545" i="5"/>
  <c r="W545" i="5"/>
  <c r="X545" i="5"/>
  <c r="U533" i="5"/>
  <c r="V533" i="5"/>
  <c r="W533" i="5"/>
  <c r="X533" i="5"/>
  <c r="U521" i="5"/>
  <c r="V521" i="5"/>
  <c r="W521" i="5"/>
  <c r="X521" i="5"/>
  <c r="U508" i="5"/>
  <c r="V508" i="5"/>
  <c r="W508" i="5"/>
  <c r="X508" i="5"/>
  <c r="W496" i="5"/>
  <c r="X496" i="5"/>
  <c r="U496" i="5"/>
  <c r="V496" i="5"/>
  <c r="W484" i="5"/>
  <c r="X484" i="5"/>
  <c r="V484" i="5"/>
  <c r="U484" i="5"/>
  <c r="W472" i="5"/>
  <c r="X472" i="5"/>
  <c r="U472" i="5"/>
  <c r="V472" i="5"/>
  <c r="W460" i="5"/>
  <c r="X460" i="5"/>
  <c r="U460" i="5"/>
  <c r="V460" i="5"/>
  <c r="W448" i="5"/>
  <c r="X448" i="5"/>
  <c r="V448" i="5"/>
  <c r="U448" i="5"/>
  <c r="W436" i="5"/>
  <c r="X436" i="5"/>
  <c r="V436" i="5"/>
  <c r="U436" i="5"/>
  <c r="W424" i="5"/>
  <c r="X424" i="5"/>
  <c r="U424" i="5"/>
  <c r="V424" i="5"/>
  <c r="W412" i="5"/>
  <c r="X412" i="5"/>
  <c r="U412" i="5"/>
  <c r="V412" i="5"/>
  <c r="W400" i="5"/>
  <c r="X400" i="5"/>
  <c r="U400" i="5"/>
  <c r="V400" i="5"/>
  <c r="W388" i="5"/>
  <c r="X388" i="5"/>
  <c r="U388" i="5"/>
  <c r="V388" i="5"/>
  <c r="W376" i="5"/>
  <c r="X376" i="5"/>
  <c r="U376" i="5"/>
  <c r="V376" i="5"/>
  <c r="W364" i="5"/>
  <c r="X364" i="5"/>
  <c r="U364" i="5"/>
  <c r="V364" i="5"/>
  <c r="W352" i="5"/>
  <c r="X352" i="5"/>
  <c r="U352" i="5"/>
  <c r="V352" i="5"/>
  <c r="W340" i="5"/>
  <c r="X340" i="5"/>
  <c r="U340" i="5"/>
  <c r="V340" i="5"/>
  <c r="W284" i="5"/>
  <c r="X284" i="5"/>
  <c r="V284" i="5"/>
  <c r="U284" i="5"/>
  <c r="W42" i="5"/>
  <c r="X42" i="5"/>
  <c r="V42" i="5"/>
  <c r="U42" i="5"/>
  <c r="W204" i="5"/>
  <c r="X204" i="5"/>
  <c r="V204" i="5"/>
  <c r="U204" i="5"/>
  <c r="W174" i="5"/>
  <c r="X174" i="5"/>
  <c r="V174" i="5"/>
  <c r="U174" i="5"/>
  <c r="U12" i="5"/>
  <c r="V12" i="5"/>
  <c r="W12" i="5"/>
  <c r="X12" i="5"/>
  <c r="U179" i="5"/>
  <c r="V179" i="5"/>
  <c r="W179" i="5"/>
  <c r="X179" i="5"/>
  <c r="U257" i="5"/>
  <c r="V257" i="5"/>
  <c r="X257" i="5"/>
  <c r="W257" i="5"/>
  <c r="X171" i="5"/>
  <c r="U171" i="5"/>
  <c r="W171" i="5"/>
  <c r="V171" i="5"/>
  <c r="W307" i="5"/>
  <c r="X307" i="5"/>
  <c r="V307" i="5"/>
  <c r="U307" i="5"/>
  <c r="V242" i="5"/>
  <c r="X242" i="5"/>
  <c r="U242" i="5"/>
  <c r="W242" i="5"/>
  <c r="U62" i="5"/>
  <c r="V62" i="5"/>
  <c r="W62" i="5"/>
  <c r="X62" i="5"/>
  <c r="U207" i="5"/>
  <c r="V207" i="5"/>
  <c r="W207" i="5"/>
  <c r="X207" i="5"/>
  <c r="U150" i="5"/>
  <c r="V150" i="5"/>
  <c r="X150" i="5"/>
  <c r="W150" i="5"/>
  <c r="U223" i="5"/>
  <c r="V223" i="5"/>
  <c r="W223" i="5"/>
  <c r="X223" i="5"/>
  <c r="U244" i="5"/>
  <c r="V244" i="5"/>
  <c r="W244" i="5"/>
  <c r="X244" i="5"/>
  <c r="U98" i="5"/>
  <c r="V98" i="5"/>
  <c r="W98" i="5"/>
  <c r="X98" i="5"/>
  <c r="U127" i="5"/>
  <c r="V127" i="5"/>
  <c r="W127" i="5"/>
  <c r="X127" i="5"/>
  <c r="X640" i="5"/>
  <c r="U640" i="5"/>
  <c r="V640" i="5"/>
  <c r="W640" i="5"/>
  <c r="X628" i="5"/>
  <c r="U628" i="5"/>
  <c r="V628" i="5"/>
  <c r="W628" i="5"/>
  <c r="X616" i="5"/>
  <c r="U616" i="5"/>
  <c r="V616" i="5"/>
  <c r="W616" i="5"/>
  <c r="X604" i="5"/>
  <c r="U604" i="5"/>
  <c r="V604" i="5"/>
  <c r="W604" i="5"/>
  <c r="X592" i="5"/>
  <c r="U592" i="5"/>
  <c r="V592" i="5"/>
  <c r="W592" i="5"/>
  <c r="X580" i="5"/>
  <c r="U580" i="5"/>
  <c r="V580" i="5"/>
  <c r="W580" i="5"/>
  <c r="X568" i="5"/>
  <c r="U568" i="5"/>
  <c r="V568" i="5"/>
  <c r="W568" i="5"/>
  <c r="X556" i="5"/>
  <c r="U556" i="5"/>
  <c r="V556" i="5"/>
  <c r="W556" i="5"/>
  <c r="X544" i="5"/>
  <c r="U544" i="5"/>
  <c r="V544" i="5"/>
  <c r="W544" i="5"/>
  <c r="X532" i="5"/>
  <c r="U532" i="5"/>
  <c r="V532" i="5"/>
  <c r="W532" i="5"/>
  <c r="X520" i="5"/>
  <c r="U520" i="5"/>
  <c r="V520" i="5"/>
  <c r="W520" i="5"/>
  <c r="X507" i="5"/>
  <c r="U507" i="5"/>
  <c r="V507" i="5"/>
  <c r="W507" i="5"/>
  <c r="V495" i="5"/>
  <c r="W495" i="5"/>
  <c r="X495" i="5"/>
  <c r="U495" i="5"/>
  <c r="U483" i="5"/>
  <c r="V483" i="5"/>
  <c r="W483" i="5"/>
  <c r="X483" i="5"/>
  <c r="U471" i="5"/>
  <c r="V471" i="5"/>
  <c r="W471" i="5"/>
  <c r="X471" i="5"/>
  <c r="V459" i="5"/>
  <c r="W459" i="5"/>
  <c r="X459" i="5"/>
  <c r="U459" i="5"/>
  <c r="U447" i="5"/>
  <c r="V447" i="5"/>
  <c r="W447" i="5"/>
  <c r="X447" i="5"/>
  <c r="U435" i="5"/>
  <c r="V435" i="5"/>
  <c r="W435" i="5"/>
  <c r="X435" i="5"/>
  <c r="U423" i="5"/>
  <c r="V423" i="5"/>
  <c r="W423" i="5"/>
  <c r="X423" i="5"/>
  <c r="U411" i="5"/>
  <c r="V411" i="5"/>
  <c r="W411" i="5"/>
  <c r="X411" i="5"/>
  <c r="U399" i="5"/>
  <c r="V399" i="5"/>
  <c r="W399" i="5"/>
  <c r="X399" i="5"/>
  <c r="U387" i="5"/>
  <c r="V387" i="5"/>
  <c r="W387" i="5"/>
  <c r="X387" i="5"/>
  <c r="U375" i="5"/>
  <c r="V375" i="5"/>
  <c r="W375" i="5"/>
  <c r="X375" i="5"/>
  <c r="U363" i="5"/>
  <c r="V363" i="5"/>
  <c r="W363" i="5"/>
  <c r="X363" i="5"/>
  <c r="U351" i="5"/>
  <c r="V351" i="5"/>
  <c r="W351" i="5"/>
  <c r="X351" i="5"/>
  <c r="U339" i="5"/>
  <c r="V339" i="5"/>
  <c r="W339" i="5"/>
  <c r="X339" i="5"/>
  <c r="U172" i="5"/>
  <c r="V172" i="5"/>
  <c r="X172" i="5"/>
  <c r="W172" i="5"/>
  <c r="U247" i="5"/>
  <c r="V247" i="5"/>
  <c r="X247" i="5"/>
  <c r="W247" i="5"/>
  <c r="U300" i="5"/>
  <c r="V300" i="5"/>
  <c r="X300" i="5"/>
  <c r="W300" i="5"/>
  <c r="U188" i="5"/>
  <c r="V188" i="5"/>
  <c r="X188" i="5"/>
  <c r="W188" i="5"/>
  <c r="W209" i="5"/>
  <c r="X209" i="5"/>
  <c r="V209" i="5"/>
  <c r="U209" i="5"/>
  <c r="U281" i="5"/>
  <c r="V281" i="5"/>
  <c r="W281" i="5"/>
  <c r="X281" i="5"/>
  <c r="U299" i="5"/>
  <c r="V299" i="5"/>
  <c r="X299" i="5"/>
  <c r="W299" i="5"/>
  <c r="U72" i="5"/>
  <c r="V72" i="5"/>
  <c r="W72" i="5"/>
  <c r="X72" i="5"/>
  <c r="U233" i="5"/>
  <c r="V233" i="5"/>
  <c r="W233" i="5"/>
  <c r="X233" i="5"/>
  <c r="U287" i="5"/>
  <c r="V287" i="5"/>
  <c r="W287" i="5"/>
  <c r="X287" i="5"/>
  <c r="U37" i="5"/>
  <c r="V37" i="5"/>
  <c r="W37" i="5"/>
  <c r="X37" i="5"/>
  <c r="U328" i="5"/>
  <c r="V328" i="5"/>
  <c r="W328" i="5"/>
  <c r="X328" i="5"/>
  <c r="U202" i="5"/>
  <c r="V202" i="5"/>
  <c r="W202" i="5"/>
  <c r="X202" i="5"/>
  <c r="U265" i="5"/>
  <c r="V265" i="5"/>
  <c r="W265" i="5"/>
  <c r="X265" i="5"/>
  <c r="U230" i="5"/>
  <c r="V230" i="5"/>
  <c r="W230" i="5"/>
  <c r="X230" i="5"/>
  <c r="U326" i="5"/>
  <c r="V326" i="5"/>
  <c r="W326" i="5"/>
  <c r="X326" i="5"/>
  <c r="U134" i="5"/>
  <c r="V134" i="5"/>
  <c r="W134" i="5"/>
  <c r="X134" i="5"/>
  <c r="U288" i="5"/>
  <c r="V288" i="5"/>
  <c r="W288" i="5"/>
  <c r="X288" i="5"/>
  <c r="U111" i="5"/>
  <c r="V111" i="5"/>
  <c r="W111" i="5"/>
  <c r="X111" i="5"/>
  <c r="U142" i="5"/>
  <c r="V142" i="5"/>
  <c r="W142" i="5"/>
  <c r="X142" i="5"/>
  <c r="U180" i="5"/>
  <c r="V180" i="5"/>
  <c r="W180" i="5"/>
  <c r="X180" i="5"/>
  <c r="U129" i="5"/>
  <c r="V129" i="5"/>
  <c r="W129" i="5"/>
  <c r="X129" i="5"/>
  <c r="U131" i="5"/>
  <c r="V131" i="5"/>
  <c r="W131" i="5"/>
  <c r="X131" i="5"/>
  <c r="U231" i="5"/>
  <c r="V231" i="5"/>
  <c r="W231" i="5"/>
  <c r="X231" i="5"/>
  <c r="U84" i="5"/>
  <c r="V84" i="5"/>
  <c r="W84" i="5"/>
  <c r="X84" i="5"/>
  <c r="U255" i="5"/>
  <c r="V255" i="5"/>
  <c r="W255" i="5"/>
  <c r="X255" i="5"/>
  <c r="U225" i="5"/>
  <c r="V225" i="5"/>
  <c r="X225" i="5"/>
  <c r="W225" i="5"/>
  <c r="U185" i="5"/>
  <c r="V185" i="5"/>
  <c r="W185" i="5"/>
  <c r="X185" i="5"/>
  <c r="U639" i="5"/>
  <c r="V639" i="5"/>
  <c r="W639" i="5"/>
  <c r="X639" i="5"/>
  <c r="U627" i="5"/>
  <c r="V627" i="5"/>
  <c r="W627" i="5"/>
  <c r="X627" i="5"/>
  <c r="U615" i="5"/>
  <c r="V615" i="5"/>
  <c r="W615" i="5"/>
  <c r="X615" i="5"/>
  <c r="U603" i="5"/>
  <c r="V603" i="5"/>
  <c r="W603" i="5"/>
  <c r="X603" i="5"/>
  <c r="U591" i="5"/>
  <c r="V591" i="5"/>
  <c r="W591" i="5"/>
  <c r="X591" i="5"/>
  <c r="U579" i="5"/>
  <c r="W579" i="5"/>
  <c r="V579" i="5"/>
  <c r="X579" i="5"/>
  <c r="U567" i="5"/>
  <c r="W567" i="5"/>
  <c r="V567" i="5"/>
  <c r="X567" i="5"/>
  <c r="U555" i="5"/>
  <c r="V555" i="5"/>
  <c r="W555" i="5"/>
  <c r="X555" i="5"/>
  <c r="U543" i="5"/>
  <c r="V543" i="5"/>
  <c r="W543" i="5"/>
  <c r="X543" i="5"/>
  <c r="U531" i="5"/>
  <c r="V531" i="5"/>
  <c r="W531" i="5"/>
  <c r="X531" i="5"/>
  <c r="U519" i="5"/>
  <c r="V519" i="5"/>
  <c r="W519" i="5"/>
  <c r="X519" i="5"/>
  <c r="U506" i="5"/>
  <c r="V506" i="5"/>
  <c r="W506" i="5"/>
  <c r="X506" i="5"/>
  <c r="U494" i="5"/>
  <c r="V494" i="5"/>
  <c r="W494" i="5"/>
  <c r="X494" i="5"/>
  <c r="U482" i="5"/>
  <c r="V482" i="5"/>
  <c r="W482" i="5"/>
  <c r="X482" i="5"/>
  <c r="V470" i="5"/>
  <c r="W470" i="5"/>
  <c r="X470" i="5"/>
  <c r="U470" i="5"/>
  <c r="U458" i="5"/>
  <c r="V458" i="5"/>
  <c r="W458" i="5"/>
  <c r="X458" i="5"/>
  <c r="U446" i="5"/>
  <c r="V446" i="5"/>
  <c r="W446" i="5"/>
  <c r="X446" i="5"/>
  <c r="U434" i="5"/>
  <c r="V434" i="5"/>
  <c r="W434" i="5"/>
  <c r="X434" i="5"/>
  <c r="U422" i="5"/>
  <c r="V422" i="5"/>
  <c r="W422" i="5"/>
  <c r="X422" i="5"/>
  <c r="U410" i="5"/>
  <c r="V410" i="5"/>
  <c r="W410" i="5"/>
  <c r="X410" i="5"/>
  <c r="U398" i="5"/>
  <c r="V398" i="5"/>
  <c r="W398" i="5"/>
  <c r="X398" i="5"/>
  <c r="U386" i="5"/>
  <c r="V386" i="5"/>
  <c r="W386" i="5"/>
  <c r="X386" i="5"/>
  <c r="U374" i="5"/>
  <c r="V374" i="5"/>
  <c r="W374" i="5"/>
  <c r="X374" i="5"/>
  <c r="U362" i="5"/>
  <c r="V362" i="5"/>
  <c r="W362" i="5"/>
  <c r="X362" i="5"/>
  <c r="U350" i="5"/>
  <c r="V350" i="5"/>
  <c r="W350" i="5"/>
  <c r="X350" i="5"/>
  <c r="U338" i="5"/>
  <c r="V338" i="5"/>
  <c r="W338" i="5"/>
  <c r="X338" i="5"/>
  <c r="U143" i="5"/>
  <c r="V143" i="5"/>
  <c r="W143" i="5"/>
  <c r="X143" i="5"/>
  <c r="U128" i="5"/>
  <c r="V128" i="5"/>
  <c r="W128" i="5"/>
  <c r="X128" i="5"/>
  <c r="U2" i="5"/>
  <c r="V2" i="5"/>
  <c r="W2" i="5"/>
  <c r="X2" i="5"/>
  <c r="U186" i="5"/>
  <c r="V186" i="5"/>
  <c r="W186" i="5"/>
  <c r="X186" i="5"/>
  <c r="U7" i="5"/>
  <c r="V7" i="5"/>
  <c r="X7" i="5"/>
  <c r="W7" i="5"/>
  <c r="U181" i="5"/>
  <c r="V181" i="5"/>
  <c r="X181" i="5"/>
  <c r="W181" i="5"/>
  <c r="W213" i="5"/>
  <c r="X213" i="5"/>
  <c r="V213" i="5"/>
  <c r="U213" i="5"/>
  <c r="U144" i="5"/>
  <c r="V144" i="5"/>
  <c r="W144" i="5"/>
  <c r="X144" i="5"/>
  <c r="U139" i="5"/>
  <c r="V139" i="5"/>
  <c r="W139" i="5"/>
  <c r="X139" i="5"/>
  <c r="U162" i="5"/>
  <c r="V162" i="5"/>
  <c r="W162" i="5"/>
  <c r="X162" i="5"/>
  <c r="U301" i="5"/>
  <c r="V301" i="5"/>
  <c r="W301" i="5"/>
  <c r="X301" i="5"/>
  <c r="U86" i="5"/>
  <c r="V86" i="5"/>
  <c r="W86" i="5"/>
  <c r="X86" i="5"/>
  <c r="U11" i="5"/>
  <c r="V11" i="5"/>
  <c r="W11" i="5"/>
  <c r="X11" i="5"/>
  <c r="U152" i="5"/>
  <c r="V152" i="5"/>
  <c r="W152" i="5"/>
  <c r="X152" i="5"/>
  <c r="U199" i="5"/>
  <c r="V199" i="5"/>
  <c r="W199" i="5"/>
  <c r="X199" i="5"/>
  <c r="U77" i="5"/>
  <c r="V77" i="5"/>
  <c r="W77" i="5"/>
  <c r="X77" i="5"/>
  <c r="U19" i="5"/>
  <c r="V19" i="5"/>
  <c r="W19" i="5"/>
  <c r="X19" i="5"/>
  <c r="U217" i="5"/>
  <c r="V217" i="5"/>
  <c r="X217" i="5"/>
  <c r="W217" i="5"/>
  <c r="U277" i="5"/>
  <c r="V277" i="5"/>
  <c r="W277" i="5"/>
  <c r="X277" i="5"/>
  <c r="U10" i="5"/>
  <c r="V10" i="5"/>
  <c r="W10" i="5"/>
  <c r="X10" i="5"/>
  <c r="U50" i="5"/>
  <c r="V50" i="5"/>
  <c r="W50" i="5"/>
  <c r="X50" i="5"/>
  <c r="U66" i="5"/>
  <c r="V66" i="5"/>
  <c r="W66" i="5"/>
  <c r="X66" i="5"/>
  <c r="U164" i="5"/>
  <c r="V164" i="5"/>
  <c r="W164" i="5"/>
  <c r="X164" i="5"/>
  <c r="U106" i="5"/>
  <c r="V106" i="5"/>
  <c r="W106" i="5"/>
  <c r="X106" i="5"/>
  <c r="U99" i="5"/>
  <c r="V99" i="5"/>
  <c r="X99" i="5"/>
  <c r="W99" i="5"/>
  <c r="U317" i="5"/>
  <c r="V317" i="5"/>
  <c r="W317" i="5"/>
  <c r="X317" i="5"/>
  <c r="U282" i="5"/>
  <c r="V282" i="5"/>
  <c r="W282" i="5"/>
  <c r="X282" i="5"/>
  <c r="U638" i="5"/>
  <c r="V638" i="5"/>
  <c r="W638" i="5"/>
  <c r="X638" i="5"/>
  <c r="U626" i="5"/>
  <c r="V626" i="5"/>
  <c r="W626" i="5"/>
  <c r="X626" i="5"/>
  <c r="U614" i="5"/>
  <c r="V614" i="5"/>
  <c r="W614" i="5"/>
  <c r="X614" i="5"/>
  <c r="U602" i="5"/>
  <c r="V602" i="5"/>
  <c r="W602" i="5"/>
  <c r="X602" i="5"/>
  <c r="U590" i="5"/>
  <c r="V590" i="5"/>
  <c r="W590" i="5"/>
  <c r="X590" i="5"/>
  <c r="U578" i="5"/>
  <c r="V578" i="5"/>
  <c r="W578" i="5"/>
  <c r="X578" i="5"/>
  <c r="U566" i="5"/>
  <c r="V566" i="5"/>
  <c r="W566" i="5"/>
  <c r="X566" i="5"/>
  <c r="U554" i="5"/>
  <c r="V554" i="5"/>
  <c r="W554" i="5"/>
  <c r="X554" i="5"/>
  <c r="U542" i="5"/>
  <c r="V542" i="5"/>
  <c r="W542" i="5"/>
  <c r="X542" i="5"/>
  <c r="U530" i="5"/>
  <c r="V530" i="5"/>
  <c r="W530" i="5"/>
  <c r="X530" i="5"/>
  <c r="U518" i="5"/>
  <c r="V518" i="5"/>
  <c r="W518" i="5"/>
  <c r="X518" i="5"/>
  <c r="U505" i="5"/>
  <c r="V505" i="5"/>
  <c r="W505" i="5"/>
  <c r="X505" i="5"/>
  <c r="W493" i="5"/>
  <c r="X493" i="5"/>
  <c r="U493" i="5"/>
  <c r="V493" i="5"/>
  <c r="W481" i="5"/>
  <c r="X481" i="5"/>
  <c r="U481" i="5"/>
  <c r="V481" i="5"/>
  <c r="W469" i="5"/>
  <c r="X469" i="5"/>
  <c r="U469" i="5"/>
  <c r="V469" i="5"/>
  <c r="W457" i="5"/>
  <c r="X457" i="5"/>
  <c r="U457" i="5"/>
  <c r="V457" i="5"/>
  <c r="W445" i="5"/>
  <c r="X445" i="5"/>
  <c r="U445" i="5"/>
  <c r="V445" i="5"/>
  <c r="W433" i="5"/>
  <c r="X433" i="5"/>
  <c r="U433" i="5"/>
  <c r="V433" i="5"/>
  <c r="W421" i="5"/>
  <c r="X421" i="5"/>
  <c r="V421" i="5"/>
  <c r="U421" i="5"/>
  <c r="W409" i="5"/>
  <c r="X409" i="5"/>
  <c r="V409" i="5"/>
  <c r="U409" i="5"/>
  <c r="W397" i="5"/>
  <c r="X397" i="5"/>
  <c r="V397" i="5"/>
  <c r="U397" i="5"/>
  <c r="W385" i="5"/>
  <c r="X385" i="5"/>
  <c r="V385" i="5"/>
  <c r="U385" i="5"/>
  <c r="W373" i="5"/>
  <c r="X373" i="5"/>
  <c r="V373" i="5"/>
  <c r="U373" i="5"/>
  <c r="W361" i="5"/>
  <c r="X361" i="5"/>
  <c r="V361" i="5"/>
  <c r="U361" i="5"/>
  <c r="W349" i="5"/>
  <c r="X349" i="5"/>
  <c r="V349" i="5"/>
  <c r="U349" i="5"/>
  <c r="W337" i="5"/>
  <c r="X337" i="5"/>
  <c r="V337" i="5"/>
  <c r="U337" i="5"/>
  <c r="W240" i="5"/>
  <c r="X240" i="5"/>
  <c r="V240" i="5"/>
  <c r="U240" i="5"/>
  <c r="W96" i="5"/>
  <c r="X96" i="5"/>
  <c r="V96" i="5"/>
  <c r="U96" i="5"/>
  <c r="W59" i="5"/>
  <c r="X59" i="5"/>
  <c r="V59" i="5"/>
  <c r="U59" i="5"/>
  <c r="W13" i="5"/>
  <c r="X13" i="5"/>
  <c r="V13" i="5"/>
  <c r="U13" i="5"/>
  <c r="U331" i="5"/>
  <c r="V331" i="5"/>
  <c r="W331" i="5"/>
  <c r="X331" i="5"/>
  <c r="U75" i="5"/>
  <c r="V75" i="5"/>
  <c r="W75" i="5"/>
  <c r="X75" i="5"/>
  <c r="W215" i="5"/>
  <c r="X215" i="5"/>
  <c r="V215" i="5"/>
  <c r="U215" i="5"/>
  <c r="U92" i="5"/>
  <c r="V92" i="5"/>
  <c r="W92" i="5"/>
  <c r="X92" i="5"/>
  <c r="U88" i="5"/>
  <c r="V88" i="5"/>
  <c r="W88" i="5"/>
  <c r="X88" i="5"/>
  <c r="U154" i="5"/>
  <c r="V154" i="5"/>
  <c r="W154" i="5"/>
  <c r="X154" i="5"/>
  <c r="U45" i="5"/>
  <c r="V45" i="5"/>
  <c r="W45" i="5"/>
  <c r="X45" i="5"/>
  <c r="U117" i="5"/>
  <c r="V117" i="5"/>
  <c r="W117" i="5"/>
  <c r="X117" i="5"/>
  <c r="U60" i="5"/>
  <c r="V60" i="5"/>
  <c r="W60" i="5"/>
  <c r="X60" i="5"/>
  <c r="U303" i="5"/>
  <c r="V303" i="5"/>
  <c r="W303" i="5"/>
  <c r="X303" i="5"/>
  <c r="U3" i="5"/>
  <c r="V3" i="5"/>
  <c r="W3" i="5"/>
  <c r="X3" i="5"/>
  <c r="U115" i="5"/>
  <c r="V115" i="5"/>
  <c r="X115" i="5"/>
  <c r="W115" i="5"/>
  <c r="U94" i="5"/>
  <c r="V94" i="5"/>
  <c r="W94" i="5"/>
  <c r="X94" i="5"/>
  <c r="U222" i="5"/>
  <c r="V222" i="5"/>
  <c r="W222" i="5"/>
  <c r="X222" i="5"/>
  <c r="U318" i="5"/>
  <c r="V318" i="5"/>
  <c r="W318" i="5"/>
  <c r="X318" i="5"/>
  <c r="U49" i="5"/>
  <c r="V49" i="5"/>
  <c r="X49" i="5"/>
  <c r="W49" i="5"/>
  <c r="U46" i="5"/>
  <c r="V46" i="5"/>
  <c r="W46" i="5"/>
  <c r="X46" i="5"/>
  <c r="U275" i="5"/>
  <c r="V275" i="5"/>
  <c r="W275" i="5"/>
  <c r="X275" i="5"/>
  <c r="U69" i="5"/>
  <c r="V69" i="5"/>
  <c r="W69" i="5"/>
  <c r="X69" i="5"/>
  <c r="U306" i="5"/>
  <c r="V306" i="5"/>
  <c r="W306" i="5"/>
  <c r="X306" i="5"/>
  <c r="U333" i="5"/>
  <c r="V333" i="5"/>
  <c r="X333" i="5"/>
  <c r="W333" i="5"/>
  <c r="U24" i="5"/>
  <c r="V24" i="5"/>
  <c r="W24" i="5"/>
  <c r="X24" i="5"/>
  <c r="X637" i="5"/>
  <c r="U637" i="5"/>
  <c r="V637" i="5"/>
  <c r="W637" i="5"/>
  <c r="X625" i="5"/>
  <c r="U625" i="5"/>
  <c r="W625" i="5"/>
  <c r="V625" i="5"/>
  <c r="X613" i="5"/>
  <c r="U613" i="5"/>
  <c r="W613" i="5"/>
  <c r="V613" i="5"/>
  <c r="X601" i="5"/>
  <c r="U601" i="5"/>
  <c r="W601" i="5"/>
  <c r="V601" i="5"/>
  <c r="X589" i="5"/>
  <c r="U589" i="5"/>
  <c r="W589" i="5"/>
  <c r="V589" i="5"/>
  <c r="X577" i="5"/>
  <c r="U577" i="5"/>
  <c r="V577" i="5"/>
  <c r="W577" i="5"/>
  <c r="X565" i="5"/>
  <c r="U565" i="5"/>
  <c r="W565" i="5"/>
  <c r="V565" i="5"/>
  <c r="X553" i="5"/>
  <c r="U553" i="5"/>
  <c r="V553" i="5"/>
  <c r="W553" i="5"/>
  <c r="X541" i="5"/>
  <c r="U541" i="5"/>
  <c r="V541" i="5"/>
  <c r="W541" i="5"/>
  <c r="X529" i="5"/>
  <c r="U529" i="5"/>
  <c r="W529" i="5"/>
  <c r="V529" i="5"/>
  <c r="X517" i="5"/>
  <c r="U517" i="5"/>
  <c r="V517" i="5"/>
  <c r="W517" i="5"/>
  <c r="X504" i="5"/>
  <c r="U504" i="5"/>
  <c r="V504" i="5"/>
  <c r="W504" i="5"/>
  <c r="U492" i="5"/>
  <c r="V492" i="5"/>
  <c r="W492" i="5"/>
  <c r="X492" i="5"/>
  <c r="X480" i="5"/>
  <c r="U480" i="5"/>
  <c r="V480" i="5"/>
  <c r="W480" i="5"/>
  <c r="U468" i="5"/>
  <c r="V468" i="5"/>
  <c r="W468" i="5"/>
  <c r="X468" i="5"/>
  <c r="U456" i="5"/>
  <c r="V456" i="5"/>
  <c r="W456" i="5"/>
  <c r="X456" i="5"/>
  <c r="X444" i="5"/>
  <c r="U444" i="5"/>
  <c r="W444" i="5"/>
  <c r="V444" i="5"/>
  <c r="W432" i="5"/>
  <c r="X432" i="5"/>
  <c r="V432" i="5"/>
  <c r="U432" i="5"/>
  <c r="U420" i="5"/>
  <c r="V420" i="5"/>
  <c r="W420" i="5"/>
  <c r="X420" i="5"/>
  <c r="U408" i="5"/>
  <c r="V408" i="5"/>
  <c r="W408" i="5"/>
  <c r="X408" i="5"/>
  <c r="U396" i="5"/>
  <c r="V396" i="5"/>
  <c r="W396" i="5"/>
  <c r="X396" i="5"/>
  <c r="U384" i="5"/>
  <c r="V384" i="5"/>
  <c r="W384" i="5"/>
  <c r="X384" i="5"/>
  <c r="U372" i="5"/>
  <c r="V372" i="5"/>
  <c r="W372" i="5"/>
  <c r="X372" i="5"/>
  <c r="U360" i="5"/>
  <c r="V360" i="5"/>
  <c r="W360" i="5"/>
  <c r="X360" i="5"/>
  <c r="U348" i="5"/>
  <c r="V348" i="5"/>
  <c r="W348" i="5"/>
  <c r="X348" i="5"/>
  <c r="U336" i="5"/>
  <c r="V336" i="5"/>
  <c r="W336" i="5"/>
  <c r="X336" i="5"/>
  <c r="U39" i="5"/>
  <c r="V39" i="5"/>
  <c r="X39" i="5"/>
  <c r="W39" i="5"/>
  <c r="U296" i="5"/>
  <c r="V296" i="5"/>
  <c r="X296" i="5"/>
  <c r="W296" i="5"/>
  <c r="U107" i="5"/>
  <c r="V107" i="5"/>
  <c r="X107" i="5"/>
  <c r="W107" i="5"/>
  <c r="U320" i="5"/>
  <c r="V320" i="5"/>
  <c r="W320" i="5"/>
  <c r="X320" i="5"/>
  <c r="W187" i="5"/>
  <c r="X187" i="5"/>
  <c r="V187" i="5"/>
  <c r="U187" i="5"/>
  <c r="W33" i="5"/>
  <c r="X33" i="5"/>
  <c r="V33" i="5"/>
  <c r="U33" i="5"/>
  <c r="U251" i="5"/>
  <c r="V251" i="5"/>
  <c r="X251" i="5"/>
  <c r="W251" i="5"/>
  <c r="U71" i="5"/>
  <c r="V71" i="5"/>
  <c r="W71" i="5"/>
  <c r="X71" i="5"/>
  <c r="U295" i="5"/>
  <c r="V295" i="5"/>
  <c r="W295" i="5"/>
  <c r="X295" i="5"/>
  <c r="V65" i="5"/>
  <c r="X65" i="5"/>
  <c r="U65" i="5"/>
  <c r="W65" i="5"/>
  <c r="U298" i="5"/>
  <c r="V298" i="5"/>
  <c r="W298" i="5"/>
  <c r="X298" i="5"/>
  <c r="U136" i="5"/>
  <c r="V136" i="5"/>
  <c r="W136" i="5"/>
  <c r="X136" i="5"/>
  <c r="U44" i="5"/>
  <c r="V44" i="5"/>
  <c r="W44" i="5"/>
  <c r="X44" i="5"/>
  <c r="U249" i="5"/>
  <c r="V249" i="5"/>
  <c r="W249" i="5"/>
  <c r="X249" i="5"/>
  <c r="U250" i="5"/>
  <c r="V250" i="5"/>
  <c r="W250" i="5"/>
  <c r="X250" i="5"/>
  <c r="U23" i="5"/>
  <c r="V23" i="5"/>
  <c r="W23" i="5"/>
  <c r="X23" i="5"/>
  <c r="U292" i="5"/>
  <c r="V292" i="5"/>
  <c r="W292" i="5"/>
  <c r="X292" i="5"/>
  <c r="U119" i="5"/>
  <c r="V119" i="5"/>
  <c r="W119" i="5"/>
  <c r="X119" i="5"/>
  <c r="U314" i="5"/>
  <c r="V314" i="5"/>
  <c r="W314" i="5"/>
  <c r="X314" i="5"/>
  <c r="U91" i="5"/>
  <c r="V91" i="5"/>
  <c r="W91" i="5"/>
  <c r="X91" i="5"/>
  <c r="U260" i="5"/>
  <c r="V260" i="5"/>
  <c r="W260" i="5"/>
  <c r="X260" i="5"/>
  <c r="U78" i="5"/>
  <c r="V78" i="5"/>
  <c r="W78" i="5"/>
  <c r="X78" i="5"/>
  <c r="U178" i="5"/>
  <c r="V178" i="5"/>
  <c r="W178" i="5"/>
  <c r="X178" i="5"/>
  <c r="U159" i="5"/>
  <c r="V159" i="5"/>
  <c r="W159" i="5"/>
  <c r="X159" i="5"/>
  <c r="U135" i="5"/>
  <c r="V135" i="5"/>
  <c r="W135" i="5"/>
  <c r="X135" i="5"/>
  <c r="U334" i="5"/>
  <c r="V334" i="5"/>
  <c r="X334" i="5"/>
  <c r="W334" i="5"/>
  <c r="U165" i="5"/>
  <c r="V165" i="5"/>
  <c r="W165" i="5"/>
  <c r="X165" i="5"/>
  <c r="U80" i="5"/>
  <c r="V80" i="5"/>
  <c r="W80" i="5"/>
  <c r="X80" i="5"/>
  <c r="X636" i="5"/>
  <c r="W636" i="5"/>
  <c r="U636" i="5"/>
  <c r="V636" i="5"/>
  <c r="U624" i="5"/>
  <c r="V624" i="5"/>
  <c r="W624" i="5"/>
  <c r="X624" i="5"/>
  <c r="U612" i="5"/>
  <c r="V612" i="5"/>
  <c r="W612" i="5"/>
  <c r="X612" i="5"/>
  <c r="U600" i="5"/>
  <c r="V600" i="5"/>
  <c r="W600" i="5"/>
  <c r="X600" i="5"/>
  <c r="U588" i="5"/>
  <c r="V588" i="5"/>
  <c r="W588" i="5"/>
  <c r="X588" i="5"/>
  <c r="U576" i="5"/>
  <c r="W576" i="5"/>
  <c r="V576" i="5"/>
  <c r="X576" i="5"/>
  <c r="U564" i="5"/>
  <c r="V564" i="5"/>
  <c r="W564" i="5"/>
  <c r="X564" i="5"/>
  <c r="U552" i="5"/>
  <c r="V552" i="5"/>
  <c r="W552" i="5"/>
  <c r="X552" i="5"/>
  <c r="U540" i="5"/>
  <c r="V540" i="5"/>
  <c r="W540" i="5"/>
  <c r="X540" i="5"/>
  <c r="U528" i="5"/>
  <c r="V528" i="5"/>
  <c r="W528" i="5"/>
  <c r="X528" i="5"/>
  <c r="U516" i="5"/>
  <c r="V516" i="5"/>
  <c r="W516" i="5"/>
  <c r="X516" i="5"/>
  <c r="U503" i="5"/>
  <c r="V503" i="5"/>
  <c r="W503" i="5"/>
  <c r="X503" i="5"/>
  <c r="X491" i="5"/>
  <c r="U491" i="5"/>
  <c r="W491" i="5"/>
  <c r="V491" i="5"/>
  <c r="U479" i="5"/>
  <c r="V479" i="5"/>
  <c r="W479" i="5"/>
  <c r="X479" i="5"/>
  <c r="U467" i="5"/>
  <c r="V467" i="5"/>
  <c r="W467" i="5"/>
  <c r="X467" i="5"/>
  <c r="X455" i="5"/>
  <c r="U455" i="5"/>
  <c r="W455" i="5"/>
  <c r="V455" i="5"/>
  <c r="U443" i="5"/>
  <c r="V443" i="5"/>
  <c r="W443" i="5"/>
  <c r="X443" i="5"/>
  <c r="U431" i="5"/>
  <c r="V431" i="5"/>
  <c r="W431" i="5"/>
  <c r="X431" i="5"/>
  <c r="U419" i="5"/>
  <c r="V419" i="5"/>
  <c r="W419" i="5"/>
  <c r="X419" i="5"/>
  <c r="U407" i="5"/>
  <c r="V407" i="5"/>
  <c r="W407" i="5"/>
  <c r="X407" i="5"/>
  <c r="U395" i="5"/>
  <c r="V395" i="5"/>
  <c r="W395" i="5"/>
  <c r="X395" i="5"/>
  <c r="U383" i="5"/>
  <c r="V383" i="5"/>
  <c r="W383" i="5"/>
  <c r="X383" i="5"/>
  <c r="U371" i="5"/>
  <c r="V371" i="5"/>
  <c r="W371" i="5"/>
  <c r="X371" i="5"/>
  <c r="U359" i="5"/>
  <c r="V359" i="5"/>
  <c r="W359" i="5"/>
  <c r="X359" i="5"/>
  <c r="U347" i="5"/>
  <c r="V347" i="5"/>
  <c r="W347" i="5"/>
  <c r="X347" i="5"/>
  <c r="U271" i="5"/>
  <c r="V271" i="5"/>
  <c r="W271" i="5"/>
  <c r="X271" i="5"/>
  <c r="U137" i="5"/>
  <c r="V137" i="5"/>
  <c r="W137" i="5"/>
  <c r="X137" i="5"/>
  <c r="U31" i="5"/>
  <c r="V31" i="5"/>
  <c r="W31" i="5"/>
  <c r="X31" i="5"/>
  <c r="U54" i="5"/>
  <c r="V54" i="5"/>
  <c r="W54" i="5"/>
  <c r="X54" i="5"/>
  <c r="U34" i="5"/>
  <c r="V34" i="5"/>
  <c r="X34" i="5"/>
  <c r="W34" i="5"/>
  <c r="U289" i="5"/>
  <c r="V289" i="5"/>
  <c r="X289" i="5"/>
  <c r="W289" i="5"/>
  <c r="U105" i="5"/>
  <c r="V105" i="5"/>
  <c r="X105" i="5"/>
  <c r="W105" i="5"/>
  <c r="W167" i="5"/>
  <c r="X167" i="5"/>
  <c r="V167" i="5"/>
  <c r="U167" i="5"/>
  <c r="U253" i="5"/>
  <c r="V253" i="5"/>
  <c r="W253" i="5"/>
  <c r="X253" i="5"/>
  <c r="V267" i="5"/>
  <c r="X267" i="5"/>
  <c r="U267" i="5"/>
  <c r="W267" i="5"/>
  <c r="U25" i="5"/>
  <c r="V25" i="5"/>
  <c r="X25" i="5"/>
  <c r="W25" i="5"/>
  <c r="U157" i="5"/>
  <c r="V157" i="5"/>
  <c r="W157" i="5"/>
  <c r="X157" i="5"/>
  <c r="U291" i="5"/>
  <c r="V291" i="5"/>
  <c r="W291" i="5"/>
  <c r="X291" i="5"/>
  <c r="U36" i="5"/>
  <c r="V36" i="5"/>
  <c r="W36" i="5"/>
  <c r="X36" i="5"/>
  <c r="U38" i="5"/>
  <c r="V38" i="5"/>
  <c r="X38" i="5"/>
  <c r="W38" i="5"/>
  <c r="U193" i="5"/>
  <c r="V193" i="5"/>
  <c r="W193" i="5"/>
  <c r="X193" i="5"/>
  <c r="U122" i="5"/>
  <c r="V122" i="5"/>
  <c r="W122" i="5"/>
  <c r="X122" i="5"/>
  <c r="U252" i="5"/>
  <c r="V252" i="5"/>
  <c r="W252" i="5"/>
  <c r="X252" i="5"/>
  <c r="U140" i="5"/>
  <c r="V140" i="5"/>
  <c r="W140" i="5"/>
  <c r="X140" i="5"/>
  <c r="U158" i="5"/>
  <c r="V158" i="5"/>
  <c r="W158" i="5"/>
  <c r="X158" i="5"/>
  <c r="U149" i="5"/>
  <c r="V149" i="5"/>
  <c r="W149" i="5"/>
  <c r="X149" i="5"/>
  <c r="U67" i="5"/>
  <c r="V67" i="5"/>
  <c r="W67" i="5"/>
  <c r="X67" i="5"/>
  <c r="U48" i="5"/>
  <c r="V48" i="5"/>
  <c r="W48" i="5"/>
  <c r="X48" i="5"/>
  <c r="U237" i="5"/>
  <c r="V237" i="5"/>
  <c r="W237" i="5"/>
  <c r="X237" i="5"/>
  <c r="U196" i="5"/>
  <c r="V196" i="5"/>
  <c r="W196" i="5"/>
  <c r="X196" i="5"/>
  <c r="U112" i="5"/>
  <c r="V112" i="5"/>
  <c r="W112" i="5"/>
  <c r="X112" i="5"/>
  <c r="U246" i="5"/>
  <c r="V246" i="5"/>
  <c r="W246" i="5"/>
  <c r="X246" i="5"/>
  <c r="U221" i="5"/>
  <c r="V221" i="5"/>
  <c r="W221" i="5"/>
  <c r="X221" i="5"/>
  <c r="U211" i="5"/>
  <c r="V211" i="5"/>
  <c r="W211" i="5"/>
  <c r="X211" i="5"/>
  <c r="U258" i="5"/>
  <c r="V258" i="5"/>
  <c r="W258" i="5"/>
  <c r="X258" i="5"/>
  <c r="U116" i="5"/>
  <c r="V116" i="5"/>
  <c r="W116" i="5"/>
  <c r="X116" i="5"/>
  <c r="U41" i="5"/>
  <c r="V41" i="5"/>
  <c r="W41" i="5"/>
  <c r="X41" i="5"/>
  <c r="U192" i="5"/>
  <c r="V192" i="5"/>
  <c r="X192" i="5"/>
  <c r="W192" i="5"/>
  <c r="U647" i="5"/>
  <c r="V647" i="5"/>
  <c r="W647" i="5"/>
  <c r="X647" i="5"/>
  <c r="U635" i="5"/>
  <c r="V635" i="5"/>
  <c r="W635" i="5"/>
  <c r="X635" i="5"/>
  <c r="U623" i="5"/>
  <c r="V623" i="5"/>
  <c r="W623" i="5"/>
  <c r="X623" i="5"/>
  <c r="U611" i="5"/>
  <c r="V611" i="5"/>
  <c r="W611" i="5"/>
  <c r="X611" i="5"/>
  <c r="U599" i="5"/>
  <c r="V599" i="5"/>
  <c r="W599" i="5"/>
  <c r="X599" i="5"/>
  <c r="U587" i="5"/>
  <c r="V587" i="5"/>
  <c r="W587" i="5"/>
  <c r="X587" i="5"/>
  <c r="U575" i="5"/>
  <c r="V575" i="5"/>
  <c r="W575" i="5"/>
  <c r="X575" i="5"/>
  <c r="U563" i="5"/>
  <c r="V563" i="5"/>
  <c r="W563" i="5"/>
  <c r="X563" i="5"/>
  <c r="U551" i="5"/>
  <c r="V551" i="5"/>
  <c r="W551" i="5"/>
  <c r="X551" i="5"/>
  <c r="U539" i="5"/>
  <c r="V539" i="5"/>
  <c r="W539" i="5"/>
  <c r="X539" i="5"/>
  <c r="U527" i="5"/>
  <c r="V527" i="5"/>
  <c r="W527" i="5"/>
  <c r="X527" i="5"/>
  <c r="U515" i="5"/>
  <c r="V515" i="5"/>
  <c r="W515" i="5"/>
  <c r="X515" i="5"/>
  <c r="U502" i="5"/>
  <c r="V502" i="5"/>
  <c r="W502" i="5"/>
  <c r="X502" i="5"/>
  <c r="W490" i="5"/>
  <c r="X490" i="5"/>
  <c r="U490" i="5"/>
  <c r="V490" i="5"/>
  <c r="W478" i="5"/>
  <c r="X478" i="5"/>
  <c r="U478" i="5"/>
  <c r="V478" i="5"/>
  <c r="W466" i="5"/>
  <c r="X466" i="5"/>
  <c r="V466" i="5"/>
  <c r="U466" i="5"/>
  <c r="W454" i="5"/>
  <c r="X454" i="5"/>
  <c r="U454" i="5"/>
  <c r="V454" i="5"/>
  <c r="W442" i="5"/>
  <c r="X442" i="5"/>
  <c r="U442" i="5"/>
  <c r="V442" i="5"/>
  <c r="W430" i="5"/>
  <c r="X430" i="5"/>
  <c r="U430" i="5"/>
  <c r="V430" i="5"/>
  <c r="W418" i="5"/>
  <c r="X418" i="5"/>
  <c r="U418" i="5"/>
  <c r="V418" i="5"/>
  <c r="W406" i="5"/>
  <c r="X406" i="5"/>
  <c r="U406" i="5"/>
  <c r="V406" i="5"/>
  <c r="W394" i="5"/>
  <c r="X394" i="5"/>
  <c r="U394" i="5"/>
  <c r="V394" i="5"/>
  <c r="W382" i="5"/>
  <c r="X382" i="5"/>
  <c r="U382" i="5"/>
  <c r="V382" i="5"/>
  <c r="W370" i="5"/>
  <c r="X370" i="5"/>
  <c r="U370" i="5"/>
  <c r="V370" i="5"/>
  <c r="W358" i="5"/>
  <c r="X358" i="5"/>
  <c r="U358" i="5"/>
  <c r="V358" i="5"/>
  <c r="W346" i="5"/>
  <c r="X346" i="5"/>
  <c r="U346" i="5"/>
  <c r="V346" i="5"/>
  <c r="W245" i="5"/>
  <c r="X245" i="5"/>
  <c r="U245" i="5"/>
  <c r="V245" i="5"/>
  <c r="W278" i="5"/>
  <c r="X278" i="5"/>
  <c r="V278" i="5"/>
  <c r="U278" i="5"/>
  <c r="W214" i="5"/>
  <c r="X214" i="5"/>
  <c r="V214" i="5"/>
  <c r="U214" i="5"/>
  <c r="U304" i="5"/>
  <c r="V304" i="5"/>
  <c r="W304" i="5"/>
  <c r="X304" i="5"/>
  <c r="U58" i="5"/>
  <c r="V58" i="5"/>
  <c r="W58" i="5"/>
  <c r="X58" i="5"/>
  <c r="U124" i="5"/>
  <c r="V124" i="5"/>
  <c r="W124" i="5"/>
  <c r="X124" i="5"/>
  <c r="W160" i="5"/>
  <c r="X160" i="5"/>
  <c r="V160" i="5"/>
  <c r="U160" i="5"/>
  <c r="U324" i="5"/>
  <c r="V324" i="5"/>
  <c r="W324" i="5"/>
  <c r="X324" i="5"/>
  <c r="U254" i="5"/>
  <c r="V254" i="5"/>
  <c r="W254" i="5"/>
  <c r="X254" i="5"/>
  <c r="U312" i="5"/>
  <c r="V312" i="5"/>
  <c r="W312" i="5"/>
  <c r="X312" i="5"/>
  <c r="U147" i="5"/>
  <c r="V147" i="5"/>
  <c r="W147" i="5"/>
  <c r="X147" i="5"/>
  <c r="U276" i="5"/>
  <c r="V276" i="5"/>
  <c r="W276" i="5"/>
  <c r="X276" i="5"/>
  <c r="U308" i="5"/>
  <c r="V308" i="5"/>
  <c r="W308" i="5"/>
  <c r="X308" i="5"/>
  <c r="U290" i="5"/>
  <c r="V290" i="5"/>
  <c r="W290" i="5"/>
  <c r="X290" i="5"/>
  <c r="U120" i="5"/>
  <c r="V120" i="5"/>
  <c r="W120" i="5"/>
  <c r="X120" i="5"/>
  <c r="U226" i="5"/>
  <c r="V226" i="5"/>
  <c r="W226" i="5"/>
  <c r="X226" i="5"/>
  <c r="U70" i="5"/>
  <c r="V70" i="5"/>
  <c r="X70" i="5"/>
  <c r="W70" i="5"/>
  <c r="U268" i="5"/>
  <c r="V268" i="5"/>
  <c r="W268" i="5"/>
  <c r="X268" i="5"/>
  <c r="U310" i="5"/>
  <c r="V310" i="5"/>
  <c r="W310" i="5"/>
  <c r="X310" i="5"/>
  <c r="U5" i="5"/>
  <c r="V5" i="5"/>
  <c r="W5" i="5"/>
  <c r="X5" i="5"/>
  <c r="U121" i="5"/>
  <c r="V121" i="5"/>
  <c r="W121" i="5"/>
  <c r="X121" i="5"/>
  <c r="U177" i="5"/>
  <c r="V177" i="5"/>
  <c r="W177" i="5"/>
  <c r="X177" i="5"/>
  <c r="U153" i="5"/>
  <c r="V153" i="5"/>
  <c r="W153" i="5"/>
  <c r="X153" i="5"/>
  <c r="U239" i="5"/>
  <c r="V239" i="5"/>
  <c r="W239" i="5"/>
  <c r="X239" i="5"/>
  <c r="U329" i="5"/>
  <c r="V329" i="5"/>
  <c r="W329" i="5"/>
  <c r="X329" i="5"/>
  <c r="U168" i="5"/>
  <c r="V168" i="5"/>
  <c r="W168" i="5"/>
  <c r="X168" i="5"/>
  <c r="U148" i="5"/>
  <c r="V148" i="5"/>
  <c r="W148" i="5"/>
  <c r="X148" i="5"/>
  <c r="U220" i="5"/>
  <c r="V220" i="5"/>
  <c r="W220" i="5"/>
  <c r="X220" i="5"/>
  <c r="U273" i="5"/>
  <c r="V273" i="5"/>
  <c r="W273" i="5"/>
  <c r="X273" i="5"/>
  <c r="U218" i="5"/>
  <c r="V218" i="5"/>
  <c r="W218" i="5"/>
  <c r="X218" i="5"/>
  <c r="U279" i="5"/>
  <c r="V279" i="5"/>
  <c r="W279" i="5"/>
  <c r="X279" i="5"/>
  <c r="U335" i="5"/>
  <c r="V335" i="5"/>
  <c r="W335" i="5"/>
  <c r="X335" i="5"/>
  <c r="U109" i="5"/>
  <c r="V109" i="5"/>
  <c r="W109" i="5"/>
  <c r="X109" i="5"/>
  <c r="U175" i="5"/>
  <c r="V175" i="5"/>
  <c r="W175" i="5"/>
  <c r="X175" i="5"/>
  <c r="U133" i="5"/>
  <c r="V133" i="5"/>
  <c r="W133" i="5"/>
  <c r="X133" i="5"/>
  <c r="X646" i="5"/>
  <c r="W646" i="5"/>
  <c r="V646" i="5"/>
  <c r="U646" i="5"/>
  <c r="X634" i="5"/>
  <c r="U634" i="5"/>
  <c r="V634" i="5"/>
  <c r="W634" i="5"/>
  <c r="X622" i="5"/>
  <c r="U622" i="5"/>
  <c r="V622" i="5"/>
  <c r="W622" i="5"/>
  <c r="X610" i="5"/>
  <c r="U610" i="5"/>
  <c r="V610" i="5"/>
  <c r="W610" i="5"/>
  <c r="X598" i="5"/>
  <c r="U598" i="5"/>
  <c r="V598" i="5"/>
  <c r="W598" i="5"/>
  <c r="X586" i="5"/>
  <c r="U586" i="5"/>
  <c r="V586" i="5"/>
  <c r="W586" i="5"/>
  <c r="X574" i="5"/>
  <c r="U574" i="5"/>
  <c r="W574" i="5"/>
  <c r="V574" i="5"/>
  <c r="X562" i="5"/>
  <c r="U562" i="5"/>
  <c r="V562" i="5"/>
  <c r="W562" i="5"/>
  <c r="X550" i="5"/>
  <c r="U550" i="5"/>
  <c r="V550" i="5"/>
  <c r="W550" i="5"/>
  <c r="X538" i="5"/>
  <c r="U538" i="5"/>
  <c r="V538" i="5"/>
  <c r="W538" i="5"/>
  <c r="X526" i="5"/>
  <c r="U526" i="5"/>
  <c r="V526" i="5"/>
  <c r="W526" i="5"/>
  <c r="X514" i="5"/>
  <c r="U514" i="5"/>
  <c r="V514" i="5"/>
  <c r="W514" i="5"/>
  <c r="X501" i="5"/>
  <c r="U501" i="5"/>
  <c r="V501" i="5"/>
  <c r="W501" i="5"/>
  <c r="U489" i="5"/>
  <c r="V489" i="5"/>
  <c r="W489" i="5"/>
  <c r="X489" i="5"/>
  <c r="V477" i="5"/>
  <c r="W477" i="5"/>
  <c r="X477" i="5"/>
  <c r="U477" i="5"/>
  <c r="U465" i="5"/>
  <c r="V465" i="5"/>
  <c r="W465" i="5"/>
  <c r="X465" i="5"/>
  <c r="U453" i="5"/>
  <c r="V453" i="5"/>
  <c r="W453" i="5"/>
  <c r="X453" i="5"/>
  <c r="V441" i="5"/>
  <c r="W441" i="5"/>
  <c r="X441" i="5"/>
  <c r="U441" i="5"/>
  <c r="U429" i="5"/>
  <c r="V429" i="5"/>
  <c r="W429" i="5"/>
  <c r="X429" i="5"/>
  <c r="U417" i="5"/>
  <c r="V417" i="5"/>
  <c r="W417" i="5"/>
  <c r="X417" i="5"/>
  <c r="U405" i="5"/>
  <c r="V405" i="5"/>
  <c r="W405" i="5"/>
  <c r="X405" i="5"/>
  <c r="U393" i="5"/>
  <c r="V393" i="5"/>
  <c r="W393" i="5"/>
  <c r="X393" i="5"/>
  <c r="U381" i="5"/>
  <c r="V381" i="5"/>
  <c r="W381" i="5"/>
  <c r="X381" i="5"/>
  <c r="U369" i="5"/>
  <c r="V369" i="5"/>
  <c r="W369" i="5"/>
  <c r="X369" i="5"/>
  <c r="U357" i="5"/>
  <c r="V357" i="5"/>
  <c r="W357" i="5"/>
  <c r="X357" i="5"/>
  <c r="U345" i="5"/>
  <c r="V345" i="5"/>
  <c r="W345" i="5"/>
  <c r="X345" i="5"/>
  <c r="U228" i="5"/>
  <c r="V228" i="5"/>
  <c r="X228" i="5"/>
  <c r="W228" i="5"/>
  <c r="U83" i="5"/>
  <c r="V83" i="5"/>
  <c r="X83" i="5"/>
  <c r="W83" i="5"/>
  <c r="U205" i="5"/>
  <c r="V205" i="5"/>
  <c r="X205" i="5"/>
  <c r="W205" i="5"/>
  <c r="W262" i="5"/>
  <c r="X262" i="5"/>
  <c r="V262" i="5"/>
  <c r="U262" i="5"/>
  <c r="W190" i="5"/>
  <c r="X190" i="5"/>
  <c r="V190" i="5"/>
  <c r="U190" i="5"/>
  <c r="U316" i="5"/>
  <c r="V316" i="5"/>
  <c r="X316" i="5"/>
  <c r="W316" i="5"/>
  <c r="U68" i="5"/>
  <c r="V68" i="5"/>
  <c r="W68" i="5"/>
  <c r="X68" i="5"/>
  <c r="U327" i="5"/>
  <c r="V327" i="5"/>
  <c r="W327" i="5"/>
  <c r="X327" i="5"/>
  <c r="U161" i="5"/>
  <c r="V161" i="5"/>
  <c r="W161" i="5"/>
  <c r="X161" i="5"/>
  <c r="V256" i="5"/>
  <c r="X256" i="5"/>
  <c r="U256" i="5"/>
  <c r="W256" i="5"/>
  <c r="U286" i="5"/>
  <c r="V286" i="5"/>
  <c r="W286" i="5"/>
  <c r="X286" i="5"/>
  <c r="U332" i="5"/>
  <c r="V332" i="5"/>
  <c r="W332" i="5"/>
  <c r="X332" i="5"/>
  <c r="U56" i="5"/>
  <c r="V56" i="5"/>
  <c r="W56" i="5"/>
  <c r="X56" i="5"/>
  <c r="U156" i="5"/>
  <c r="V156" i="5"/>
  <c r="W156" i="5"/>
  <c r="X156" i="5"/>
  <c r="U82" i="5"/>
  <c r="V82" i="5"/>
  <c r="X82" i="5"/>
  <c r="W82" i="5"/>
  <c r="U509" i="5"/>
  <c r="V509" i="5"/>
  <c r="W509" i="5"/>
  <c r="X509" i="5"/>
  <c r="U269" i="5"/>
  <c r="V269" i="5"/>
  <c r="W269" i="5"/>
  <c r="X269" i="5"/>
  <c r="U29" i="5"/>
  <c r="V29" i="5"/>
  <c r="W29" i="5"/>
  <c r="X29" i="5"/>
  <c r="U145" i="5"/>
  <c r="V145" i="5"/>
  <c r="W145" i="5"/>
  <c r="X145" i="5"/>
  <c r="U74" i="5"/>
  <c r="V74" i="5"/>
  <c r="W74" i="5"/>
  <c r="X74" i="5"/>
  <c r="U184" i="5"/>
  <c r="V184" i="5"/>
  <c r="W184" i="5"/>
  <c r="X184" i="5"/>
  <c r="U182" i="5"/>
  <c r="V182" i="5"/>
  <c r="W182" i="5"/>
  <c r="X182" i="5"/>
  <c r="U323" i="5"/>
  <c r="V323" i="5"/>
  <c r="W323" i="5"/>
  <c r="X323" i="5"/>
  <c r="U113" i="5"/>
  <c r="V113" i="5"/>
  <c r="W113" i="5"/>
  <c r="X113" i="5"/>
  <c r="U76" i="5"/>
  <c r="V76" i="5"/>
  <c r="W76" i="5"/>
  <c r="X76" i="5"/>
  <c r="U51" i="5"/>
  <c r="V51" i="5"/>
  <c r="W51" i="5"/>
  <c r="X51" i="5"/>
  <c r="U63" i="5"/>
  <c r="V63" i="5"/>
  <c r="W63" i="5"/>
  <c r="X63" i="5"/>
  <c r="U28" i="5"/>
  <c r="V28" i="5"/>
  <c r="W28" i="5"/>
  <c r="X28" i="5"/>
  <c r="U645" i="5"/>
  <c r="V645" i="5"/>
  <c r="W645" i="5"/>
  <c r="X645" i="5"/>
  <c r="U633" i="5"/>
  <c r="V633" i="5"/>
  <c r="W633" i="5"/>
  <c r="X633" i="5"/>
  <c r="U621" i="5"/>
  <c r="V621" i="5"/>
  <c r="W621" i="5"/>
  <c r="X621" i="5"/>
  <c r="U609" i="5"/>
  <c r="V609" i="5"/>
  <c r="W609" i="5"/>
  <c r="X609" i="5"/>
  <c r="U597" i="5"/>
  <c r="V597" i="5"/>
  <c r="W597" i="5"/>
  <c r="X597" i="5"/>
  <c r="U585" i="5"/>
  <c r="V585" i="5"/>
  <c r="W585" i="5"/>
  <c r="X585" i="5"/>
  <c r="U573" i="5"/>
  <c r="W573" i="5"/>
  <c r="V573" i="5"/>
  <c r="X573" i="5"/>
  <c r="U561" i="5"/>
  <c r="V561" i="5"/>
  <c r="W561" i="5"/>
  <c r="X561" i="5"/>
  <c r="U549" i="5"/>
  <c r="V549" i="5"/>
  <c r="W549" i="5"/>
  <c r="X549" i="5"/>
  <c r="U537" i="5"/>
  <c r="V537" i="5"/>
  <c r="W537" i="5"/>
  <c r="X537" i="5"/>
  <c r="U525" i="5"/>
  <c r="V525" i="5"/>
  <c r="W525" i="5"/>
  <c r="X525" i="5"/>
  <c r="U513" i="5"/>
  <c r="V513" i="5"/>
  <c r="W513" i="5"/>
  <c r="X513" i="5"/>
  <c r="U500" i="5"/>
  <c r="V500" i="5"/>
  <c r="W500" i="5"/>
  <c r="X500" i="5"/>
  <c r="V488" i="5"/>
  <c r="W488" i="5"/>
  <c r="X488" i="5"/>
  <c r="U488" i="5"/>
  <c r="U476" i="5"/>
  <c r="V476" i="5"/>
  <c r="W476" i="5"/>
  <c r="X476" i="5"/>
  <c r="U464" i="5"/>
  <c r="V464" i="5"/>
  <c r="W464" i="5"/>
  <c r="X464" i="5"/>
  <c r="V452" i="5"/>
  <c r="W452" i="5"/>
  <c r="X452" i="5"/>
  <c r="U452" i="5"/>
  <c r="U440" i="5"/>
  <c r="V440" i="5"/>
  <c r="W440" i="5"/>
  <c r="X440" i="5"/>
  <c r="U428" i="5"/>
  <c r="V428" i="5"/>
  <c r="W428" i="5"/>
  <c r="X428" i="5"/>
  <c r="U416" i="5"/>
  <c r="V416" i="5"/>
  <c r="W416" i="5"/>
  <c r="X416" i="5"/>
  <c r="U404" i="5"/>
  <c r="V404" i="5"/>
  <c r="W404" i="5"/>
  <c r="X404" i="5"/>
  <c r="U392" i="5"/>
  <c r="V392" i="5"/>
  <c r="W392" i="5"/>
  <c r="X392" i="5"/>
  <c r="U380" i="5"/>
  <c r="V380" i="5"/>
  <c r="W380" i="5"/>
  <c r="X380" i="5"/>
  <c r="U368" i="5"/>
  <c r="V368" i="5"/>
  <c r="W368" i="5"/>
  <c r="X368" i="5"/>
  <c r="U356" i="5"/>
  <c r="V356" i="5"/>
  <c r="W356" i="5"/>
  <c r="X356" i="5"/>
  <c r="U344" i="5"/>
  <c r="V344" i="5"/>
  <c r="W344" i="5"/>
  <c r="X344" i="5"/>
  <c r="U264" i="5"/>
  <c r="V264" i="5"/>
  <c r="W264" i="5"/>
  <c r="X264" i="5"/>
  <c r="U163" i="5"/>
  <c r="V163" i="5"/>
  <c r="W163" i="5"/>
  <c r="X163" i="5"/>
  <c r="U22" i="5"/>
  <c r="V22" i="5"/>
  <c r="W22" i="5"/>
  <c r="X22" i="5"/>
  <c r="U302" i="5"/>
  <c r="V302" i="5"/>
  <c r="W302" i="5"/>
  <c r="X302" i="5"/>
  <c r="U322" i="5"/>
  <c r="V322" i="5"/>
  <c r="X322" i="5"/>
  <c r="W322" i="5"/>
  <c r="U114" i="5"/>
  <c r="V114" i="5"/>
  <c r="X114" i="5"/>
  <c r="W114" i="5"/>
  <c r="U18" i="5"/>
  <c r="V18" i="5"/>
  <c r="W18" i="5"/>
  <c r="X18" i="5"/>
  <c r="U125" i="5"/>
  <c r="V125" i="5"/>
  <c r="X125" i="5"/>
  <c r="W125" i="5"/>
  <c r="U216" i="5"/>
  <c r="V216" i="5"/>
  <c r="X216" i="5"/>
  <c r="W216" i="5"/>
  <c r="U166" i="5"/>
  <c r="V166" i="5"/>
  <c r="W166" i="5"/>
  <c r="X166" i="5"/>
  <c r="U15" i="5"/>
  <c r="V15" i="5"/>
  <c r="W15" i="5"/>
  <c r="X15" i="5"/>
  <c r="U123" i="5"/>
  <c r="V123" i="5"/>
  <c r="W123" i="5"/>
  <c r="X123" i="5"/>
  <c r="U138" i="5"/>
  <c r="V138" i="5"/>
  <c r="W138" i="5"/>
  <c r="X138" i="5"/>
  <c r="U30" i="5"/>
  <c r="V30" i="5"/>
  <c r="W30" i="5"/>
  <c r="X30" i="5"/>
  <c r="U35" i="5"/>
  <c r="V35" i="5"/>
  <c r="X35" i="5"/>
  <c r="W35" i="5"/>
  <c r="U20" i="5"/>
  <c r="V20" i="5"/>
  <c r="W20" i="5"/>
  <c r="X20" i="5"/>
  <c r="U297" i="5"/>
  <c r="V297" i="5"/>
  <c r="W297" i="5"/>
  <c r="X297" i="5"/>
  <c r="U173" i="5"/>
  <c r="V173" i="5"/>
  <c r="X173" i="5"/>
  <c r="W173" i="5"/>
  <c r="U259" i="5"/>
  <c r="V259" i="5"/>
  <c r="W259" i="5"/>
  <c r="X259" i="5"/>
  <c r="U325" i="5"/>
  <c r="V325" i="5"/>
  <c r="W325" i="5"/>
  <c r="X325" i="5"/>
  <c r="U110" i="5"/>
  <c r="V110" i="5"/>
  <c r="X110" i="5"/>
  <c r="W110" i="5"/>
  <c r="U280" i="5"/>
  <c r="V280" i="5"/>
  <c r="W280" i="5"/>
  <c r="X280" i="5"/>
  <c r="U266" i="5"/>
  <c r="V266" i="5"/>
  <c r="X266" i="5"/>
  <c r="W266" i="5"/>
  <c r="U108" i="5"/>
  <c r="V108" i="5"/>
  <c r="W108" i="5"/>
  <c r="X108" i="5"/>
  <c r="U189" i="5"/>
  <c r="V189" i="5"/>
  <c r="W189" i="5"/>
  <c r="X189" i="5"/>
  <c r="U21" i="5"/>
  <c r="V21" i="5"/>
  <c r="W21" i="5"/>
  <c r="X21" i="5"/>
  <c r="U101" i="5"/>
  <c r="V101" i="5"/>
  <c r="W101" i="5"/>
  <c r="X101" i="5"/>
  <c r="U4" i="5"/>
  <c r="V4" i="5"/>
  <c r="W4" i="5"/>
  <c r="X4" i="5"/>
  <c r="U644" i="5"/>
  <c r="V644" i="5"/>
  <c r="W644" i="5"/>
  <c r="X644" i="5"/>
  <c r="U632" i="5"/>
  <c r="V632" i="5"/>
  <c r="W632" i="5"/>
  <c r="X632" i="5"/>
  <c r="U620" i="5"/>
  <c r="V620" i="5"/>
  <c r="W620" i="5"/>
  <c r="X620" i="5"/>
  <c r="U608" i="5"/>
  <c r="V608" i="5"/>
  <c r="W608" i="5"/>
  <c r="X608" i="5"/>
  <c r="U596" i="5"/>
  <c r="V596" i="5"/>
  <c r="W596" i="5"/>
  <c r="X596" i="5"/>
  <c r="U584" i="5"/>
  <c r="V584" i="5"/>
  <c r="W584" i="5"/>
  <c r="X584" i="5"/>
  <c r="U572" i="5"/>
  <c r="V572" i="5"/>
  <c r="W572" i="5"/>
  <c r="X572" i="5"/>
  <c r="U560" i="5"/>
  <c r="V560" i="5"/>
  <c r="W560" i="5"/>
  <c r="X560" i="5"/>
  <c r="U548" i="5"/>
  <c r="V548" i="5"/>
  <c r="W548" i="5"/>
  <c r="X548" i="5"/>
  <c r="U536" i="5"/>
  <c r="V536" i="5"/>
  <c r="W536" i="5"/>
  <c r="X536" i="5"/>
  <c r="U524" i="5"/>
  <c r="V524" i="5"/>
  <c r="W524" i="5"/>
  <c r="X524" i="5"/>
  <c r="U512" i="5"/>
  <c r="V512" i="5"/>
  <c r="W512" i="5"/>
  <c r="X512" i="5"/>
  <c r="U499" i="5"/>
  <c r="V499" i="5"/>
  <c r="W499" i="5"/>
  <c r="X499" i="5"/>
  <c r="W487" i="5"/>
  <c r="X487" i="5"/>
  <c r="U487" i="5"/>
  <c r="V487" i="5"/>
  <c r="W475" i="5"/>
  <c r="X475" i="5"/>
  <c r="U475" i="5"/>
  <c r="V475" i="5"/>
  <c r="W463" i="5"/>
  <c r="X463" i="5"/>
  <c r="U463" i="5"/>
  <c r="V463" i="5"/>
  <c r="W451" i="5"/>
  <c r="X451" i="5"/>
  <c r="U451" i="5"/>
  <c r="V451" i="5"/>
  <c r="W439" i="5"/>
  <c r="X439" i="5"/>
  <c r="U439" i="5"/>
  <c r="V439" i="5"/>
  <c r="W427" i="5"/>
  <c r="X427" i="5"/>
  <c r="V427" i="5"/>
  <c r="U427" i="5"/>
  <c r="W415" i="5"/>
  <c r="X415" i="5"/>
  <c r="V415" i="5"/>
  <c r="U415" i="5"/>
  <c r="W403" i="5"/>
  <c r="X403" i="5"/>
  <c r="V403" i="5"/>
  <c r="U403" i="5"/>
  <c r="W391" i="5"/>
  <c r="X391" i="5"/>
  <c r="V391" i="5"/>
  <c r="U391" i="5"/>
  <c r="W379" i="5"/>
  <c r="X379" i="5"/>
  <c r="V379" i="5"/>
  <c r="U379" i="5"/>
  <c r="W367" i="5"/>
  <c r="X367" i="5"/>
  <c r="V367" i="5"/>
  <c r="U367" i="5"/>
  <c r="W355" i="5"/>
  <c r="X355" i="5"/>
  <c r="V355" i="5"/>
  <c r="U355" i="5"/>
  <c r="W343" i="5"/>
  <c r="X343" i="5"/>
  <c r="V343" i="5"/>
  <c r="U343" i="5"/>
  <c r="W285" i="5"/>
  <c r="X285" i="5"/>
  <c r="U285" i="5"/>
  <c r="V285" i="5"/>
  <c r="W319" i="5"/>
  <c r="X319" i="5"/>
  <c r="V319" i="5"/>
  <c r="U319" i="5"/>
  <c r="W170" i="5"/>
  <c r="X170" i="5"/>
  <c r="V170" i="5"/>
  <c r="U170" i="5"/>
  <c r="W47" i="5"/>
  <c r="X47" i="5"/>
  <c r="V47" i="5"/>
  <c r="U47" i="5"/>
  <c r="U198" i="5"/>
  <c r="V198" i="5"/>
  <c r="W198" i="5"/>
  <c r="X198" i="5"/>
  <c r="U64" i="5"/>
  <c r="V64" i="5"/>
  <c r="W64" i="5"/>
  <c r="X64" i="5"/>
  <c r="U132" i="5"/>
  <c r="V132" i="5"/>
  <c r="X132" i="5"/>
  <c r="W132" i="5"/>
  <c r="U57" i="5"/>
  <c r="V57" i="5"/>
  <c r="X57" i="5"/>
  <c r="W57" i="5"/>
  <c r="U9" i="5"/>
  <c r="V9" i="5"/>
  <c r="X9" i="5"/>
  <c r="W9" i="5"/>
  <c r="U169" i="5"/>
  <c r="V169" i="5"/>
  <c r="W169" i="5"/>
  <c r="X169" i="5"/>
  <c r="U208" i="5"/>
  <c r="V208" i="5"/>
  <c r="W208" i="5"/>
  <c r="X208" i="5"/>
  <c r="U305" i="5"/>
  <c r="V305" i="5"/>
  <c r="W305" i="5"/>
  <c r="X305" i="5"/>
  <c r="U315" i="5"/>
  <c r="V315" i="5"/>
  <c r="W315" i="5"/>
  <c r="X315" i="5"/>
  <c r="U283" i="5"/>
  <c r="V283" i="5"/>
  <c r="W283" i="5"/>
  <c r="X283" i="5"/>
  <c r="U81" i="5"/>
  <c r="V81" i="5"/>
  <c r="W81" i="5"/>
  <c r="X81" i="5"/>
  <c r="U85" i="5"/>
  <c r="V85" i="5"/>
  <c r="W85" i="5"/>
  <c r="X85" i="5"/>
  <c r="U238" i="5"/>
  <c r="V238" i="5"/>
  <c r="X238" i="5"/>
  <c r="W238" i="5"/>
  <c r="U321" i="5"/>
  <c r="V321" i="5"/>
  <c r="W321" i="5"/>
  <c r="X321" i="5"/>
  <c r="U130" i="5"/>
  <c r="V130" i="5"/>
  <c r="W130" i="5"/>
  <c r="X130" i="5"/>
  <c r="U195" i="5"/>
  <c r="V195" i="5"/>
  <c r="W195" i="5"/>
  <c r="X195" i="5"/>
  <c r="U141" i="5"/>
  <c r="V141" i="5"/>
  <c r="W141" i="5"/>
  <c r="X141" i="5"/>
  <c r="U236" i="5"/>
  <c r="V236" i="5"/>
  <c r="W236" i="5"/>
  <c r="X236" i="5"/>
  <c r="U274" i="5"/>
  <c r="V274" i="5"/>
  <c r="W274" i="5"/>
  <c r="X274" i="5"/>
  <c r="U43" i="5"/>
  <c r="V43" i="5"/>
  <c r="W43" i="5"/>
  <c r="X43" i="5"/>
  <c r="U212" i="5"/>
  <c r="V212" i="5"/>
  <c r="W212" i="5"/>
  <c r="X212" i="5"/>
  <c r="U97" i="5"/>
  <c r="V97" i="5"/>
  <c r="W97" i="5"/>
  <c r="X97" i="5"/>
  <c r="U89" i="5"/>
  <c r="V89" i="5"/>
  <c r="W89" i="5"/>
  <c r="X89" i="5"/>
  <c r="U311" i="5"/>
  <c r="V311" i="5"/>
  <c r="W311" i="5"/>
  <c r="X311" i="5"/>
  <c r="U32" i="5"/>
  <c r="V32" i="5"/>
  <c r="W32" i="5"/>
  <c r="X32" i="5"/>
  <c r="X643" i="5"/>
  <c r="U643" i="5"/>
  <c r="V643" i="5"/>
  <c r="W643" i="5"/>
  <c r="X631" i="5"/>
  <c r="V631" i="5"/>
  <c r="W631" i="5"/>
  <c r="U631" i="5"/>
  <c r="X619" i="5"/>
  <c r="U619" i="5"/>
  <c r="W619" i="5"/>
  <c r="V619" i="5"/>
  <c r="X607" i="5"/>
  <c r="U607" i="5"/>
  <c r="W607" i="5"/>
  <c r="V607" i="5"/>
  <c r="X595" i="5"/>
  <c r="U595" i="5"/>
  <c r="W595" i="5"/>
  <c r="V595" i="5"/>
  <c r="X583" i="5"/>
  <c r="U583" i="5"/>
  <c r="W583" i="5"/>
  <c r="V583" i="5"/>
  <c r="X571" i="5"/>
  <c r="U571" i="5"/>
  <c r="V571" i="5"/>
  <c r="W571" i="5"/>
  <c r="X559" i="5"/>
  <c r="U559" i="5"/>
  <c r="V559" i="5"/>
  <c r="W559" i="5"/>
  <c r="X547" i="5"/>
  <c r="U547" i="5"/>
  <c r="W547" i="5"/>
  <c r="V547" i="5"/>
  <c r="X535" i="5"/>
  <c r="U535" i="5"/>
  <c r="V535" i="5"/>
  <c r="W535" i="5"/>
  <c r="X523" i="5"/>
  <c r="U523" i="5"/>
  <c r="V523" i="5"/>
  <c r="W523" i="5"/>
  <c r="X511" i="5"/>
  <c r="U511" i="5"/>
  <c r="W511" i="5"/>
  <c r="V511" i="5"/>
  <c r="X498" i="5"/>
  <c r="U498" i="5"/>
  <c r="V498" i="5"/>
  <c r="W498" i="5"/>
  <c r="U486" i="5"/>
  <c r="V486" i="5"/>
  <c r="W486" i="5"/>
  <c r="X486" i="5"/>
  <c r="U474" i="5"/>
  <c r="V474" i="5"/>
  <c r="W474" i="5"/>
  <c r="X474" i="5"/>
  <c r="X462" i="5"/>
  <c r="U462" i="5"/>
  <c r="W462" i="5"/>
  <c r="V462" i="5"/>
  <c r="U450" i="5"/>
  <c r="V450" i="5"/>
  <c r="W450" i="5"/>
  <c r="X450" i="5"/>
  <c r="U438" i="5"/>
  <c r="V438" i="5"/>
  <c r="W438" i="5"/>
  <c r="X438" i="5"/>
  <c r="U426" i="5"/>
  <c r="V426" i="5"/>
  <c r="W426" i="5"/>
  <c r="X426" i="5"/>
  <c r="U414" i="5"/>
  <c r="V414" i="5"/>
  <c r="W414" i="5"/>
  <c r="X414" i="5"/>
  <c r="U402" i="5"/>
  <c r="V402" i="5"/>
  <c r="W402" i="5"/>
  <c r="X402" i="5"/>
  <c r="U390" i="5"/>
  <c r="V390" i="5"/>
  <c r="W390" i="5"/>
  <c r="X390" i="5"/>
  <c r="U378" i="5"/>
  <c r="V378" i="5"/>
  <c r="W378" i="5"/>
  <c r="X378" i="5"/>
  <c r="U366" i="5"/>
  <c r="V366" i="5"/>
  <c r="W366" i="5"/>
  <c r="X366" i="5"/>
  <c r="U354" i="5"/>
  <c r="V354" i="5"/>
  <c r="W354" i="5"/>
  <c r="X354" i="5"/>
  <c r="U342" i="5"/>
  <c r="V342" i="5"/>
  <c r="W342" i="5"/>
  <c r="X342" i="5"/>
  <c r="U294" i="5"/>
  <c r="V294" i="5"/>
  <c r="X294" i="5"/>
  <c r="W294" i="5"/>
  <c r="U14" i="5"/>
  <c r="V14" i="5"/>
  <c r="X14" i="5"/>
  <c r="W14" i="5"/>
  <c r="U309" i="5"/>
  <c r="V309" i="5"/>
  <c r="X309" i="5"/>
  <c r="W309" i="5"/>
  <c r="U26" i="5"/>
  <c r="V26" i="5"/>
  <c r="X26" i="5"/>
  <c r="W26" i="5"/>
  <c r="W203" i="5"/>
  <c r="X203" i="5"/>
  <c r="V203" i="5"/>
  <c r="U203" i="5"/>
  <c r="W118" i="5"/>
  <c r="X118" i="5"/>
  <c r="V118" i="5"/>
  <c r="U118" i="5"/>
  <c r="U95" i="5"/>
  <c r="V95" i="5"/>
  <c r="W95" i="5"/>
  <c r="X95" i="5"/>
  <c r="U176" i="5"/>
  <c r="V176" i="5"/>
  <c r="W176" i="5"/>
  <c r="X176" i="5"/>
  <c r="U200" i="5"/>
  <c r="V200" i="5"/>
  <c r="W200" i="5"/>
  <c r="X200" i="5"/>
  <c r="U313" i="5"/>
  <c r="V313" i="5"/>
  <c r="W313" i="5"/>
  <c r="X313" i="5"/>
  <c r="U100" i="5"/>
  <c r="V100" i="5"/>
  <c r="W100" i="5"/>
  <c r="X100" i="5"/>
  <c r="U248" i="5"/>
  <c r="V248" i="5"/>
  <c r="W248" i="5"/>
  <c r="X248" i="5"/>
  <c r="V79" i="5"/>
  <c r="X79" i="5"/>
  <c r="W79" i="5"/>
  <c r="U79" i="5"/>
  <c r="U272" i="5"/>
  <c r="V272" i="5"/>
  <c r="X272" i="5"/>
  <c r="W272" i="5"/>
  <c r="U126" i="5"/>
  <c r="V126" i="5"/>
  <c r="W126" i="5"/>
  <c r="X126" i="5"/>
  <c r="U270" i="5"/>
  <c r="V270" i="5"/>
  <c r="W270" i="5"/>
  <c r="X270" i="5"/>
  <c r="U206" i="5"/>
  <c r="V206" i="5"/>
  <c r="W206" i="5"/>
  <c r="X206" i="5"/>
  <c r="U293" i="5"/>
  <c r="V293" i="5"/>
  <c r="W293" i="5"/>
  <c r="X293" i="5"/>
  <c r="U241" i="5"/>
  <c r="V241" i="5"/>
  <c r="W241" i="5"/>
  <c r="X241" i="5"/>
  <c r="U53" i="5"/>
  <c r="V53" i="5"/>
  <c r="W53" i="5"/>
  <c r="X53" i="5"/>
  <c r="U61" i="5"/>
  <c r="V61" i="5"/>
  <c r="X61" i="5"/>
  <c r="W61" i="5"/>
  <c r="U330" i="5"/>
  <c r="V330" i="5"/>
  <c r="W330" i="5"/>
  <c r="X330" i="5"/>
  <c r="U191" i="5"/>
  <c r="V191" i="5"/>
  <c r="W191" i="5"/>
  <c r="X191" i="5"/>
  <c r="U8" i="5"/>
  <c r="V8" i="5"/>
  <c r="W8" i="5"/>
  <c r="X8" i="5"/>
  <c r="U219" i="5"/>
  <c r="V219" i="5"/>
  <c r="W219" i="5"/>
  <c r="X219" i="5"/>
  <c r="U87" i="5"/>
  <c r="V87" i="5"/>
  <c r="W87" i="5"/>
  <c r="X87" i="5"/>
  <c r="U197" i="5"/>
  <c r="V197" i="5"/>
  <c r="W197" i="5"/>
  <c r="X197" i="5"/>
  <c r="U183" i="5"/>
  <c r="V183" i="5"/>
  <c r="W183" i="5"/>
  <c r="X183" i="5"/>
  <c r="V642" i="5"/>
  <c r="W642" i="5"/>
  <c r="X642" i="5"/>
  <c r="U642" i="5"/>
  <c r="U630" i="5"/>
  <c r="V630" i="5"/>
  <c r="W630" i="5"/>
  <c r="X630" i="5"/>
  <c r="U618" i="5"/>
  <c r="V618" i="5"/>
  <c r="W618" i="5"/>
  <c r="X618" i="5"/>
  <c r="U606" i="5"/>
  <c r="V606" i="5"/>
  <c r="W606" i="5"/>
  <c r="X606" i="5"/>
  <c r="U594" i="5"/>
  <c r="V594" i="5"/>
  <c r="W594" i="5"/>
  <c r="X594" i="5"/>
  <c r="U582" i="5"/>
  <c r="W582" i="5"/>
  <c r="V582" i="5"/>
  <c r="X582" i="5"/>
  <c r="U570" i="5"/>
  <c r="W570" i="5"/>
  <c r="V570" i="5"/>
  <c r="X570" i="5"/>
  <c r="U558" i="5"/>
  <c r="V558" i="5"/>
  <c r="W558" i="5"/>
  <c r="X558" i="5"/>
  <c r="U546" i="5"/>
  <c r="V546" i="5"/>
  <c r="W546" i="5"/>
  <c r="X546" i="5"/>
  <c r="U534" i="5"/>
  <c r="V534" i="5"/>
  <c r="W534" i="5"/>
  <c r="X534" i="5"/>
  <c r="U522" i="5"/>
  <c r="V522" i="5"/>
  <c r="W522" i="5"/>
  <c r="X522" i="5"/>
  <c r="U510" i="5"/>
  <c r="V510" i="5"/>
  <c r="W510" i="5"/>
  <c r="X510" i="5"/>
  <c r="U497" i="5"/>
  <c r="V497" i="5"/>
  <c r="W497" i="5"/>
  <c r="X497" i="5"/>
  <c r="U485" i="5"/>
  <c r="V485" i="5"/>
  <c r="W485" i="5"/>
  <c r="X485" i="5"/>
  <c r="X473" i="5"/>
  <c r="U473" i="5"/>
  <c r="V473" i="5"/>
  <c r="W473" i="5"/>
  <c r="U461" i="5"/>
  <c r="V461" i="5"/>
  <c r="W461" i="5"/>
  <c r="X461" i="5"/>
  <c r="U449" i="5"/>
  <c r="V449" i="5"/>
  <c r="W449" i="5"/>
  <c r="X449" i="5"/>
  <c r="U437" i="5"/>
  <c r="V437" i="5"/>
  <c r="W437" i="5"/>
  <c r="X437" i="5"/>
  <c r="U425" i="5"/>
  <c r="V425" i="5"/>
  <c r="W425" i="5"/>
  <c r="X425" i="5"/>
  <c r="U413" i="5"/>
  <c r="V413" i="5"/>
  <c r="W413" i="5"/>
  <c r="X413" i="5"/>
  <c r="U401" i="5"/>
  <c r="V401" i="5"/>
  <c r="W401" i="5"/>
  <c r="X401" i="5"/>
  <c r="U389" i="5"/>
  <c r="V389" i="5"/>
  <c r="W389" i="5"/>
  <c r="X389" i="5"/>
  <c r="U377" i="5"/>
  <c r="V377" i="5"/>
  <c r="W377" i="5"/>
  <c r="X377" i="5"/>
  <c r="U365" i="5"/>
  <c r="V365" i="5"/>
  <c r="W365" i="5"/>
  <c r="X365" i="5"/>
  <c r="U353" i="5"/>
  <c r="V353" i="5"/>
  <c r="W353" i="5"/>
  <c r="X353" i="5"/>
  <c r="U341" i="5"/>
  <c r="V341" i="5"/>
  <c r="W341" i="5"/>
  <c r="X341" i="5"/>
  <c r="U224" i="5"/>
  <c r="V224" i="5"/>
  <c r="W224" i="5"/>
  <c r="X224" i="5"/>
  <c r="U90" i="5"/>
  <c r="V90" i="5"/>
  <c r="W90" i="5"/>
  <c r="X90" i="5"/>
  <c r="U55" i="5"/>
  <c r="V55" i="5"/>
  <c r="W55" i="5"/>
  <c r="X55" i="5"/>
  <c r="U151" i="5"/>
  <c r="V151" i="5"/>
  <c r="W151" i="5"/>
  <c r="X151" i="5"/>
  <c r="U52" i="5"/>
  <c r="V52" i="5"/>
  <c r="X52" i="5"/>
  <c r="W52" i="5"/>
  <c r="U194" i="5"/>
  <c r="V194" i="5"/>
  <c r="W194" i="5"/>
  <c r="X194" i="5"/>
  <c r="U210" i="5"/>
  <c r="V210" i="5"/>
  <c r="W210" i="5"/>
  <c r="X210" i="5"/>
  <c r="U16" i="5"/>
  <c r="V16" i="5"/>
  <c r="W16" i="5"/>
  <c r="X16" i="5"/>
  <c r="U73" i="5"/>
  <c r="V73" i="5"/>
  <c r="W73" i="5"/>
  <c r="X73" i="5"/>
  <c r="U103" i="5"/>
  <c r="V103" i="5"/>
  <c r="W103" i="5"/>
  <c r="X103" i="5"/>
  <c r="U227" i="5"/>
  <c r="V227" i="5"/>
  <c r="W227" i="5"/>
  <c r="X227" i="5"/>
  <c r="U263" i="5"/>
  <c r="V263" i="5"/>
  <c r="W263" i="5"/>
  <c r="X263" i="5"/>
  <c r="U93" i="5"/>
  <c r="V93" i="5"/>
  <c r="W93" i="5"/>
  <c r="X93" i="5"/>
  <c r="U40" i="5"/>
  <c r="V40" i="5"/>
  <c r="W40" i="5"/>
  <c r="X40" i="5"/>
  <c r="U229" i="5"/>
  <c r="V229" i="5"/>
  <c r="W229" i="5"/>
  <c r="X229" i="5"/>
  <c r="U235" i="5"/>
  <c r="V235" i="5"/>
  <c r="W235" i="5"/>
  <c r="X235" i="5"/>
  <c r="U155" i="5"/>
  <c r="V155" i="5"/>
  <c r="W155" i="5"/>
  <c r="X155" i="5"/>
  <c r="U261" i="5"/>
  <c r="V261" i="5"/>
  <c r="W261" i="5"/>
  <c r="X261" i="5"/>
  <c r="U6" i="5"/>
  <c r="V6" i="5"/>
  <c r="W6" i="5"/>
  <c r="X6" i="5"/>
  <c r="U146" i="5"/>
  <c r="V146" i="5"/>
  <c r="W146" i="5"/>
  <c r="X146" i="5"/>
  <c r="U27" i="5"/>
  <c r="V27" i="5"/>
  <c r="W27" i="5"/>
  <c r="X27" i="5"/>
  <c r="U17" i="5"/>
  <c r="V17" i="5"/>
  <c r="W17" i="5"/>
  <c r="X17" i="5"/>
  <c r="U102" i="5"/>
  <c r="V102" i="5"/>
  <c r="W102" i="5"/>
  <c r="X102" i="5"/>
  <c r="U232" i="5"/>
  <c r="V232" i="5"/>
  <c r="W232" i="5"/>
  <c r="X232" i="5"/>
  <c r="U243" i="5"/>
  <c r="V243" i="5"/>
  <c r="X243" i="5"/>
  <c r="W243" i="5"/>
  <c r="U201" i="5"/>
  <c r="V201" i="5"/>
  <c r="W201" i="5"/>
  <c r="X201" i="5"/>
  <c r="U234" i="5"/>
  <c r="V234" i="5"/>
  <c r="W234" i="5"/>
  <c r="X234" i="5"/>
  <c r="R104" i="5"/>
  <c r="Q17" i="2"/>
  <c r="Q23" i="2" s="1"/>
  <c r="Q22" i="2" l="1"/>
  <c r="W104" i="5"/>
  <c r="X104" i="5"/>
  <c r="U104" i="5"/>
  <c r="V104" i="5"/>
  <c r="J48" i="2"/>
  <c r="E48" i="2"/>
  <c r="F48" i="2"/>
  <c r="H48" i="2"/>
  <c r="D48" i="2"/>
  <c r="C23" i="2"/>
</calcChain>
</file>

<file path=xl/sharedStrings.xml><?xml version="1.0" encoding="utf-8"?>
<sst xmlns="http://schemas.openxmlformats.org/spreadsheetml/2006/main" count="2874" uniqueCount="755">
  <si>
    <t>Home</t>
  </si>
  <si>
    <t>Away</t>
  </si>
  <si>
    <t>W</t>
  </si>
  <si>
    <t>L</t>
  </si>
  <si>
    <t>PCT</t>
  </si>
  <si>
    <t>GB</t>
  </si>
  <si>
    <t>-----</t>
  </si>
  <si>
    <t>G</t>
  </si>
  <si>
    <t>AB</t>
  </si>
  <si>
    <t>R</t>
  </si>
  <si>
    <t>H</t>
  </si>
  <si>
    <t>RBI</t>
  </si>
  <si>
    <t>2B</t>
  </si>
  <si>
    <t>3B</t>
  </si>
  <si>
    <t>HR</t>
  </si>
  <si>
    <t>BB</t>
  </si>
  <si>
    <t>K</t>
  </si>
  <si>
    <t>SB</t>
  </si>
  <si>
    <t>AVG</t>
  </si>
  <si>
    <t>OBP</t>
  </si>
  <si>
    <t>SLG</t>
  </si>
  <si>
    <t>Team Batting</t>
  </si>
  <si>
    <t>OPS</t>
  </si>
  <si>
    <t>GS</t>
  </si>
  <si>
    <t>CG</t>
  </si>
  <si>
    <t>IP</t>
  </si>
  <si>
    <t>ER</t>
  </si>
  <si>
    <t>ERA</t>
  </si>
  <si>
    <t>BB/9IP</t>
  </si>
  <si>
    <t>K/9IP</t>
  </si>
  <si>
    <t>Team Pitching</t>
  </si>
  <si>
    <t>Team</t>
  </si>
  <si>
    <t>PA</t>
  </si>
  <si>
    <t>League Average</t>
  </si>
  <si>
    <t>League Leader</t>
  </si>
  <si>
    <t>Batting Leaders</t>
  </si>
  <si>
    <t>4 Tied at</t>
  </si>
  <si>
    <t>Runs</t>
  </si>
  <si>
    <t>5 Tied at</t>
  </si>
  <si>
    <t>Hits</t>
  </si>
  <si>
    <t xml:space="preserve"> </t>
  </si>
  <si>
    <t>RC</t>
  </si>
  <si>
    <t>BA</t>
  </si>
  <si>
    <t>Pitching Leaders</t>
  </si>
  <si>
    <t>SHO</t>
  </si>
  <si>
    <t>Wins</t>
  </si>
  <si>
    <t>Losses</t>
  </si>
  <si>
    <t>Saves</t>
  </si>
  <si>
    <t>WIN %</t>
  </si>
  <si>
    <t>SABA Standings</t>
  </si>
  <si>
    <t>Capital Conference</t>
  </si>
  <si>
    <t>Continental Division</t>
  </si>
  <si>
    <t>Carolina Division</t>
  </si>
  <si>
    <t>American Conference</t>
  </si>
  <si>
    <t>Great Lakes Division</t>
  </si>
  <si>
    <t>Cornhusker Division</t>
  </si>
  <si>
    <t>Wild Card - Capital Conf.</t>
  </si>
  <si>
    <t>Wild Card - American Conf.</t>
  </si>
  <si>
    <t>Bayou Wizards</t>
  </si>
  <si>
    <t>SO</t>
  </si>
  <si>
    <t>Name</t>
  </si>
  <si>
    <t>Pitcher Name</t>
  </si>
  <si>
    <t>Chapel Hill Taoist Monks</t>
  </si>
  <si>
    <t>Suzuki, Ichiro</t>
  </si>
  <si>
    <t>CH</t>
  </si>
  <si>
    <t>Charleston Riverdogs</t>
  </si>
  <si>
    <t>CR</t>
  </si>
  <si>
    <t>Dixie Chiefs</t>
  </si>
  <si>
    <t>DX</t>
  </si>
  <si>
    <t>Evanston Express</t>
  </si>
  <si>
    <t>EV</t>
  </si>
  <si>
    <t>Galveston Grey Sox</t>
  </si>
  <si>
    <t>GA</t>
  </si>
  <si>
    <t>Green Bay Badgers</t>
  </si>
  <si>
    <t>Greenvile Spinners</t>
  </si>
  <si>
    <t>GR</t>
  </si>
  <si>
    <t>Houghton Hosers</t>
  </si>
  <si>
    <t>HO</t>
  </si>
  <si>
    <t>Mudville Monarchs</t>
  </si>
  <si>
    <t>MV</t>
  </si>
  <si>
    <t>Ocala Stallions</t>
  </si>
  <si>
    <t>OC</t>
  </si>
  <si>
    <t>Oregon Ducks</t>
  </si>
  <si>
    <t>OR</t>
  </si>
  <si>
    <t>Platte Valley Barons</t>
  </si>
  <si>
    <t>PL</t>
  </si>
  <si>
    <t>Red Hook Turtles</t>
  </si>
  <si>
    <t>RH</t>
  </si>
  <si>
    <t>Perez, Oliver</t>
  </si>
  <si>
    <t>Team Search</t>
  </si>
  <si>
    <t>13 Tied at</t>
  </si>
  <si>
    <t xml:space="preserve">Name </t>
  </si>
  <si>
    <t>Tang's Terrors</t>
  </si>
  <si>
    <t>Debbie's Destroyers</t>
  </si>
  <si>
    <t>Rappahonnock River Otters</t>
  </si>
  <si>
    <t>Portland Generals</t>
  </si>
  <si>
    <t>HBP</t>
  </si>
  <si>
    <t>ShO</t>
  </si>
  <si>
    <t>S</t>
  </si>
  <si>
    <t>Burnitz, Jeromy</t>
  </si>
  <si>
    <t>Byrd, Marlon</t>
  </si>
  <si>
    <t>Castilla, Vinicio</t>
  </si>
  <si>
    <t>Crosby, Bobby</t>
  </si>
  <si>
    <t>DaVanon, Jeff</t>
  </si>
  <si>
    <t>Ellis, Mark</t>
  </si>
  <si>
    <t>Giambi, Jason</t>
  </si>
  <si>
    <t>Giles, Brian</t>
  </si>
  <si>
    <t xml:space="preserve">Gonzalez, Alexander  </t>
  </si>
  <si>
    <t>Hall, Toby</t>
  </si>
  <si>
    <t>Howard, Ryan</t>
  </si>
  <si>
    <t>McPherson, Dallas</t>
  </si>
  <si>
    <t>Navarro, Dioner</t>
  </si>
  <si>
    <t>Niekro, Lance</t>
  </si>
  <si>
    <t>Orr, Pete</t>
  </si>
  <si>
    <t>Rowand, Aaron</t>
  </si>
  <si>
    <t>Sullivan, Cory</t>
  </si>
  <si>
    <t>Valentin, Jose</t>
  </si>
  <si>
    <t>Zimmerman, Ryan</t>
  </si>
  <si>
    <t>Brocail, Doug</t>
  </si>
  <si>
    <t>Dessens, Elmer</t>
  </si>
  <si>
    <t>Hammond, Chris</t>
  </si>
  <si>
    <t>Harden, Rich</t>
  </si>
  <si>
    <t>Kline, Steve</t>
  </si>
  <si>
    <t>MacDougal, Mike</t>
  </si>
  <si>
    <t>Meche, Gil</t>
  </si>
  <si>
    <t>Morris, Matt</t>
  </si>
  <si>
    <t>Myers, Brett</t>
  </si>
  <si>
    <t>Nelson, Jeff</t>
  </si>
  <si>
    <t>Otsuka, Akinori</t>
  </si>
  <si>
    <t>Politte, Cliff</t>
  </si>
  <si>
    <t>Ray, Chris</t>
  </si>
  <si>
    <t>Sheets, Ben</t>
  </si>
  <si>
    <t>Taschner, Jack</t>
  </si>
  <si>
    <t>Zambrano, Carlos</t>
  </si>
  <si>
    <t>Barrett, Michael</t>
  </si>
  <si>
    <t>Blalock, Hank</t>
  </si>
  <si>
    <t>Cabrera, Miguel</t>
  </si>
  <si>
    <t>Dellucci, David</t>
  </si>
  <si>
    <t>Easley, Damion</t>
  </si>
  <si>
    <t>Hafner, Travis</t>
  </si>
  <si>
    <t>Holliday, Matt</t>
  </si>
  <si>
    <t>McCann, Brian</t>
  </si>
  <si>
    <t>Peralta, Jhonny</t>
  </si>
  <si>
    <t>Piedra, Jorge</t>
  </si>
  <si>
    <t>Polanco, Placido</t>
  </si>
  <si>
    <t>Shelton, Chris</t>
  </si>
  <si>
    <t>Thome, Jim</t>
  </si>
  <si>
    <t>Vizquel, Omar</t>
  </si>
  <si>
    <t>Werth, Jayson</t>
  </si>
  <si>
    <t>Adams, Mike</t>
  </si>
  <si>
    <t>Cabrera, Fernando</t>
  </si>
  <si>
    <t>Chen, Bruce</t>
  </si>
  <si>
    <t>Cordero, Francisco</t>
  </si>
  <si>
    <t>Duchscherer, Justin</t>
  </si>
  <si>
    <t>Harang, Aaron</t>
  </si>
  <si>
    <t>Hennessey, Brad</t>
  </si>
  <si>
    <t>Hensley, Clay</t>
  </si>
  <si>
    <t>Isringhausen, Jason</t>
  </si>
  <si>
    <t>Kennedy, Joe</t>
  </si>
  <si>
    <t>Madson, Ryan</t>
  </si>
  <si>
    <t>Moyer, Jamie</t>
  </si>
  <si>
    <t>Patterson, John</t>
  </si>
  <si>
    <t>Reyes, Dennys</t>
  </si>
  <si>
    <t>Sanchez, Duaner</t>
  </si>
  <si>
    <t>Sosa, Jorge</t>
  </si>
  <si>
    <t>Springer, Russ</t>
  </si>
  <si>
    <t>Wakefield, Tim</t>
  </si>
  <si>
    <t>White, Rick</t>
  </si>
  <si>
    <t>Barajas, Rod</t>
  </si>
  <si>
    <t>Bonds, Barry</t>
  </si>
  <si>
    <t>Counsell, Craig</t>
  </si>
  <si>
    <t>Damon, Johnny</t>
  </si>
  <si>
    <t>Dunn, Adam</t>
  </si>
  <si>
    <t>Dye, Jermaine</t>
  </si>
  <si>
    <t>Greene, Khalil</t>
  </si>
  <si>
    <t>Hall, Billy</t>
  </si>
  <si>
    <t>Helton, Todd</t>
  </si>
  <si>
    <t>Hill, Aaron</t>
  </si>
  <si>
    <t>Huff, Aubrey</t>
  </si>
  <si>
    <t>Lee, Carlos</t>
  </si>
  <si>
    <t>Redmond, Michael</t>
  </si>
  <si>
    <t>Rodriguez, Alex</t>
  </si>
  <si>
    <t>Wilson, Preston</t>
  </si>
  <si>
    <t>Zaun, Greg</t>
  </si>
  <si>
    <t>Bell, Heath</t>
  </si>
  <si>
    <t>Buehrle, Mark</t>
  </si>
  <si>
    <t>Carpenter, Chris</t>
  </si>
  <si>
    <t>Cormier, Rheal</t>
  </si>
  <si>
    <t>Donnelly, Brendan</t>
  </si>
  <si>
    <t>Francis, Jeff</t>
  </si>
  <si>
    <t>Gaudin, Chad</t>
  </si>
  <si>
    <t>Guardado, Eddie</t>
  </si>
  <si>
    <t>Lidge, Brad</t>
  </si>
  <si>
    <t>Lowry, Noah</t>
  </si>
  <si>
    <t>Maine, John</t>
  </si>
  <si>
    <t>Majewski, Gary</t>
  </si>
  <si>
    <t>Pettitte, Andy</t>
  </si>
  <si>
    <t>Putz, J.J.</t>
  </si>
  <si>
    <t>Riske, Dave</t>
  </si>
  <si>
    <t>Schmidt, Jason</t>
  </si>
  <si>
    <t>Vazquez, Javy</t>
  </si>
  <si>
    <t>Washburn, Jarrod</t>
  </si>
  <si>
    <t>Witasick, Jay</t>
  </si>
  <si>
    <t>Alomar, Sandy</t>
  </si>
  <si>
    <t>Bell, David</t>
  </si>
  <si>
    <t>Bloomquist. Willie</t>
  </si>
  <si>
    <t>Castillo, Jose</t>
  </si>
  <si>
    <t>Cruz, Jose JR</t>
  </si>
  <si>
    <t>Drew, J.D.</t>
  </si>
  <si>
    <t>Figgins, Chone</t>
  </si>
  <si>
    <t>Freel, Ryan</t>
  </si>
  <si>
    <t>Graffanino, Tony</t>
  </si>
  <si>
    <t>Granderson, Curtis</t>
  </si>
  <si>
    <t>Gross, Gabe</t>
  </si>
  <si>
    <t>Izturis, Maicer</t>
  </si>
  <si>
    <t>Jeter, Derek</t>
  </si>
  <si>
    <t>Johnson, Kelly</t>
  </si>
  <si>
    <t>Lamb, Mike</t>
  </si>
  <si>
    <t>Lee, Travis</t>
  </si>
  <si>
    <t>Posada, Jorge</t>
  </si>
  <si>
    <t>Taguchi, So</t>
  </si>
  <si>
    <t>Ward, Daryle</t>
  </si>
  <si>
    <t>Batista, Miguel</t>
  </si>
  <si>
    <t>Bedard, Erick</t>
  </si>
  <si>
    <t>Boyer, Blaine</t>
  </si>
  <si>
    <t>Byrd, Paul</t>
  </si>
  <si>
    <t>Dempster, Ryan</t>
  </si>
  <si>
    <t>Heilman, Aaron</t>
  </si>
  <si>
    <t>Linebrink, Scott</t>
  </si>
  <si>
    <t>Lohse, Kyle</t>
  </si>
  <si>
    <t>Maroth, Mike</t>
  </si>
  <si>
    <t>Mecir, Jim</t>
  </si>
  <si>
    <t>Ohka, Tomo</t>
  </si>
  <si>
    <t>Pavano, Carl</t>
  </si>
  <si>
    <t>Tavarez, Julian</t>
  </si>
  <si>
    <t>Thomson, John</t>
  </si>
  <si>
    <t>Wickman, Bob</t>
  </si>
  <si>
    <t>Aurilia, Rich</t>
  </si>
  <si>
    <t>Betemit, Wilson</t>
  </si>
  <si>
    <t>Delgado, Carlos</t>
  </si>
  <si>
    <t>Diaz, Matt</t>
  </si>
  <si>
    <t>Fick, Robert</t>
  </si>
  <si>
    <t>Griffey, Ken JR</t>
  </si>
  <si>
    <t>Hardy, J.J.</t>
  </si>
  <si>
    <t>Izturis, Cesar</t>
  </si>
  <si>
    <t>Nixon, Trot</t>
  </si>
  <si>
    <t>Olivo, Miguel</t>
  </si>
  <si>
    <t>Pena, Wily Mo</t>
  </si>
  <si>
    <t>Randa, Joseph</t>
  </si>
  <si>
    <t>Rivera, Juan</t>
  </si>
  <si>
    <t>Roberts, Dave</t>
  </si>
  <si>
    <t>Rolen, Scott</t>
  </si>
  <si>
    <t>Sexson, Richie</t>
  </si>
  <si>
    <t>Upton, Melvin</t>
  </si>
  <si>
    <t>Varitek, Jason</t>
  </si>
  <si>
    <t>Walker, Larry</t>
  </si>
  <si>
    <t>Walker, Todd</t>
  </si>
  <si>
    <t>Bradford, Chad</t>
  </si>
  <si>
    <t>Cabrera, Daniel</t>
  </si>
  <si>
    <t>Cain, Matt</t>
  </si>
  <si>
    <t>Coffey. Todd</t>
  </si>
  <si>
    <t>Cordero, Chad</t>
  </si>
  <si>
    <t>Eldred, Calvin</t>
  </si>
  <si>
    <t>Geary, Geoff</t>
  </si>
  <si>
    <t>Johnson, Jason</t>
  </si>
  <si>
    <t>Lidle, Cory</t>
  </si>
  <si>
    <t>Lopez, Aquilino</t>
  </si>
  <si>
    <t>Pineiro, Joel</t>
  </si>
  <si>
    <t>Santana, Ervin</t>
  </si>
  <si>
    <t>Wagner, Billy</t>
  </si>
  <si>
    <t>Wolf, Randy</t>
  </si>
  <si>
    <t>Zambrano, Victor</t>
  </si>
  <si>
    <t>Berkman, Lance</t>
  </si>
  <si>
    <t>Cano, Robinson</t>
  </si>
  <si>
    <t>Castillo, Luis</t>
  </si>
  <si>
    <t>Duffy, Chris</t>
  </si>
  <si>
    <t>Ensberg, Morgan</t>
  </si>
  <si>
    <t>Furcal, Rafael</t>
  </si>
  <si>
    <t>Gibbons, Jay</t>
  </si>
  <si>
    <t>Hart, Corey</t>
  </si>
  <si>
    <t>Helms, Wes</t>
  </si>
  <si>
    <t>Lane, Jason</t>
  </si>
  <si>
    <t>LoDuca, Paul</t>
  </si>
  <si>
    <t>Matheny, Michael</t>
  </si>
  <si>
    <t>Ozuna, Pablo</t>
  </si>
  <si>
    <t>Patterson, Corey</t>
  </si>
  <si>
    <t>Pujols, Albert</t>
  </si>
  <si>
    <t>Rios, Alex</t>
  </si>
  <si>
    <t>Sanchez, Freddy</t>
  </si>
  <si>
    <t>Scott, Luke</t>
  </si>
  <si>
    <t>Sweeney, Mark</t>
  </si>
  <si>
    <t>Bruney, Brian</t>
  </si>
  <si>
    <t>Correia, Kevin</t>
  </si>
  <si>
    <t>Fultz, Aaron</t>
  </si>
  <si>
    <t>Garland, Jon</t>
  </si>
  <si>
    <t>Howell, J.P.</t>
  </si>
  <si>
    <t>Hudson, Tim</t>
  </si>
  <si>
    <t>Lowe, Derek</t>
  </si>
  <si>
    <t>Mussina, Michael</t>
  </si>
  <si>
    <t>Rauch, Jon</t>
  </si>
  <si>
    <t>Rodriguez, Francisco</t>
  </si>
  <si>
    <t>Saarloos, Kirk</t>
  </si>
  <si>
    <t>Schoeneweis, Scott</t>
  </si>
  <si>
    <t>Sherrill, George</t>
  </si>
  <si>
    <t>Urbina, Ugueth</t>
  </si>
  <si>
    <t>Valverde, Jose</t>
  </si>
  <si>
    <t>Wang, Chien-Ming</t>
  </si>
  <si>
    <t>Alfonzo, Edgardo</t>
  </si>
  <si>
    <t>Alou, Moises</t>
  </si>
  <si>
    <t>Boone, Aaron</t>
  </si>
  <si>
    <t>Cantu, Jorge</t>
  </si>
  <si>
    <t>Crawford, Carl</t>
  </si>
  <si>
    <t>Cuddyer, Michael</t>
  </si>
  <si>
    <t>Encarnacion, Juan</t>
  </si>
  <si>
    <t>Garciaparra, Nomar</t>
  </si>
  <si>
    <t>Hunter, Torii</t>
  </si>
  <si>
    <t>Konerko, Paul</t>
  </si>
  <si>
    <t>Molina, Jose</t>
  </si>
  <si>
    <t>Pena, Carlos</t>
  </si>
  <si>
    <t>Phillips, Jason</t>
  </si>
  <si>
    <t>Pierzynski, A.J.</t>
  </si>
  <si>
    <t>Punto, Nick</t>
  </si>
  <si>
    <t>Roberts, Brian</t>
  </si>
  <si>
    <t>Victorino, Shane</t>
  </si>
  <si>
    <t>Vidro, Jose</t>
  </si>
  <si>
    <t>Young, Mike</t>
  </si>
  <si>
    <t>Arroyo, Bronson</t>
  </si>
  <si>
    <t>Benitez, Armando</t>
  </si>
  <si>
    <t>Betancourt, Rafeal</t>
  </si>
  <si>
    <t>Colon. Bartolo</t>
  </si>
  <si>
    <t>Cortes, David</t>
  </si>
  <si>
    <t>Cruz, Juan</t>
  </si>
  <si>
    <t>Dotel, Octavio</t>
  </si>
  <si>
    <t>Glavine, Tom</t>
  </si>
  <si>
    <t>Hernandez, Roberto</t>
  </si>
  <si>
    <t>Jenks, Bobby</t>
  </si>
  <si>
    <t>Loaiza, Esteban</t>
  </si>
  <si>
    <t>Martinez, Pedro</t>
  </si>
  <si>
    <t>McCarthy, Brandon</t>
  </si>
  <si>
    <t>Reyes, Al</t>
  </si>
  <si>
    <t>Rodney, Fernando</t>
  </si>
  <si>
    <t>Timlin, Michael</t>
  </si>
  <si>
    <t>Anderson, Marlon</t>
  </si>
  <si>
    <t>Bautista, Jose</t>
  </si>
  <si>
    <t>Biggio, Craig</t>
  </si>
  <si>
    <t>Chavez, Endy</t>
  </si>
  <si>
    <t>Gonzalez, Adrian</t>
  </si>
  <si>
    <t>Guzman, Christian</t>
  </si>
  <si>
    <t>Inge, Brandon</t>
  </si>
  <si>
    <t>Kendall, Jason</t>
  </si>
  <si>
    <t>Matthews, Gary Jr</t>
  </si>
  <si>
    <t>McDonald, John</t>
  </si>
  <si>
    <t>Molina, Yadier</t>
  </si>
  <si>
    <t>Nunez, Abraham</t>
  </si>
  <si>
    <t>Phillips, Brandon</t>
  </si>
  <si>
    <t>Pierre, Juan</t>
  </si>
  <si>
    <t>Wells, Vernon</t>
  </si>
  <si>
    <t>Balfour, Grant</t>
  </si>
  <si>
    <t>Belisle, Matt</t>
  </si>
  <si>
    <t>Benoit, Joaquin</t>
  </si>
  <si>
    <t>Burgos, Ambiorix</t>
  </si>
  <si>
    <t>Burnett, Sean</t>
  </si>
  <si>
    <t>Camp, Shawn</t>
  </si>
  <si>
    <t>Choate, Randy</t>
  </si>
  <si>
    <t>Farnsworth, Kyle</t>
  </si>
  <si>
    <t>Hendrickson, Mark</t>
  </si>
  <si>
    <t>Hernandez, Felix</t>
  </si>
  <si>
    <t>Hill, Rich</t>
  </si>
  <si>
    <t>League, Brandon</t>
  </si>
  <si>
    <t>Lopez, Javier</t>
  </si>
  <si>
    <t>Oliver, Darren</t>
  </si>
  <si>
    <t>Park, Chan</t>
  </si>
  <si>
    <t>Peralta, Joel</t>
  </si>
  <si>
    <t>Romero, Juan</t>
  </si>
  <si>
    <t>Vogelsong, Ryan</t>
  </si>
  <si>
    <t>Wilson, C.J.</t>
  </si>
  <si>
    <t>Wright, Jamey</t>
  </si>
  <si>
    <t>Broussard, Ben</t>
  </si>
  <si>
    <t>Brown, Emil</t>
  </si>
  <si>
    <t>Burrell, Pat</t>
  </si>
  <si>
    <t>Clayton, Royce</t>
  </si>
  <si>
    <t>Doumit, Ryan</t>
  </si>
  <si>
    <t>Franco, Julio</t>
  </si>
  <si>
    <t>Francoeur, Jeff</t>
  </si>
  <si>
    <t>Hairston, Jerry Jr</t>
  </si>
  <si>
    <t>Hinske, Eric</t>
  </si>
  <si>
    <t>Lawton, Matt</t>
  </si>
  <si>
    <t>Lopez, Felipe</t>
  </si>
  <si>
    <t>Monroe, Craig</t>
  </si>
  <si>
    <t>Morse, Mike</t>
  </si>
  <si>
    <t>Mueller, Bill</t>
  </si>
  <si>
    <t>Overbay, Lyle</t>
  </si>
  <si>
    <t>Taveras, Willy</t>
  </si>
  <si>
    <t>Utley, Chase</t>
  </si>
  <si>
    <t>Wilson, Vance</t>
  </si>
  <si>
    <t>Wright, David</t>
  </si>
  <si>
    <t>Benson, Kris</t>
  </si>
  <si>
    <t>Chacon, Shawn</t>
  </si>
  <si>
    <t>Chulk, Vinnie</t>
  </si>
  <si>
    <t>Embree, Alan</t>
  </si>
  <si>
    <t>Gonzalez, Mike</t>
  </si>
  <si>
    <t>Lackey, John</t>
  </si>
  <si>
    <t>Ohman, William</t>
  </si>
  <si>
    <t>Orvella, Chad</t>
  </si>
  <si>
    <t>Qualls, Chad</t>
  </si>
  <si>
    <t>Ramirez, Horacio</t>
  </si>
  <si>
    <t>Rogers, Kenny</t>
  </si>
  <si>
    <t>Vizcaino, Luis</t>
  </si>
  <si>
    <t>Williams, Jerome</t>
  </si>
  <si>
    <t>Williams, Todd</t>
  </si>
  <si>
    <t>Willis, Dontrelle</t>
  </si>
  <si>
    <t>Abreu, Bobby</t>
  </si>
  <si>
    <t>Burke, Jamie</t>
  </si>
  <si>
    <t>Carroll, Jamey</t>
  </si>
  <si>
    <t>Fasano, Sal</t>
  </si>
  <si>
    <t>Guerrero, Vladimir</t>
  </si>
  <si>
    <t>Hudson, Orlando</t>
  </si>
  <si>
    <t>Jones, Chipper</t>
  </si>
  <si>
    <t>LaRoche, Adam</t>
  </si>
  <si>
    <t>LaRue, Jason</t>
  </si>
  <si>
    <t>Mabry, John</t>
  </si>
  <si>
    <t>Mackowiak, Rob</t>
  </si>
  <si>
    <t>Marrero, Eli</t>
  </si>
  <si>
    <t>Michaels, Jason</t>
  </si>
  <si>
    <t>Mora, Melvin</t>
  </si>
  <si>
    <t>Reed, Jeremy</t>
  </si>
  <si>
    <t>Rollins, James</t>
  </si>
  <si>
    <t>Stinnett. Kelly</t>
  </si>
  <si>
    <t>Young, Dmitri</t>
  </si>
  <si>
    <t>Baez, Danys</t>
  </si>
  <si>
    <t>Contreras, Jose</t>
  </si>
  <si>
    <t>Darensbourg, Victor</t>
  </si>
  <si>
    <t>Dingman, Craig</t>
  </si>
  <si>
    <t>Hernandez, Orlando</t>
  </si>
  <si>
    <t>Howry, Bob</t>
  </si>
  <si>
    <t>Miceli, Dan</t>
  </si>
  <si>
    <t>Munter, Scott</t>
  </si>
  <si>
    <t>Padilla, Juan</t>
  </si>
  <si>
    <t>Peavy, Jake</t>
  </si>
  <si>
    <t>Rincon, Juan</t>
  </si>
  <si>
    <t>Seo, Jae</t>
  </si>
  <si>
    <t>Silva, Carlos</t>
  </si>
  <si>
    <t>Smoltz, John</t>
  </si>
  <si>
    <t>Thompson, Brad</t>
  </si>
  <si>
    <t>Turnbow, Derrick</t>
  </si>
  <si>
    <t>Webb, Brandon</t>
  </si>
  <si>
    <t>Blanco, Henry</t>
  </si>
  <si>
    <t>Catalanotto, Frank</t>
  </si>
  <si>
    <t>Crede Joe</t>
  </si>
  <si>
    <t>Eckstein, David</t>
  </si>
  <si>
    <t>Feliz, Pedro</t>
  </si>
  <si>
    <t>Green, Shawn</t>
  </si>
  <si>
    <t>Kennedy, Adam</t>
  </si>
  <si>
    <t>Mench, Kevin</t>
  </si>
  <si>
    <t>Miller, Damian</t>
  </si>
  <si>
    <t>Ordonez, Magglio</t>
  </si>
  <si>
    <t>Perez, Antonio</t>
  </si>
  <si>
    <t>Pratt, Todd</t>
  </si>
  <si>
    <t>Stairs, Matt</t>
  </si>
  <si>
    <t>Swisher, Nick</t>
  </si>
  <si>
    <t>Teahan, Mark</t>
  </si>
  <si>
    <t>Teixeira, Mark</t>
  </si>
  <si>
    <t>Borowski, Joe</t>
  </si>
  <si>
    <t>Byrdak, Tim</t>
  </si>
  <si>
    <t>Capuano, Chris</t>
  </si>
  <si>
    <t>Chacin, Gustavo</t>
  </si>
  <si>
    <t>Claussen, Brandon</t>
  </si>
  <si>
    <t>Eischen, Joe</t>
  </si>
  <si>
    <t>Flores, Randy</t>
  </si>
  <si>
    <t>Garcia, Freddy</t>
  </si>
  <si>
    <t>Jennings, Jason</t>
  </si>
  <si>
    <t>Mateo, Julio</t>
  </si>
  <si>
    <t>Padilla, Vicente</t>
  </si>
  <si>
    <t>Robertson, Nate</t>
  </si>
  <si>
    <t>Seanez, Rudy</t>
  </si>
  <si>
    <t>Soriano, Rafael</t>
  </si>
  <si>
    <t>Speier, Justin</t>
  </si>
  <si>
    <t>Suppan, Jeffrey</t>
  </si>
  <si>
    <t>Villone, Ron</t>
  </si>
  <si>
    <t>Wise, Matt</t>
  </si>
  <si>
    <t>Young, Chris</t>
  </si>
  <si>
    <t>Atkins, Garrett</t>
  </si>
  <si>
    <t>Beltre, Adrian</t>
  </si>
  <si>
    <t>Cabrera, Orlando</t>
  </si>
  <si>
    <t>Cameron, Mike</t>
  </si>
  <si>
    <t>Church, Ryan</t>
  </si>
  <si>
    <t>Grudzielanek, Mark</t>
  </si>
  <si>
    <t>Hawpe, Brad</t>
  </si>
  <si>
    <t>Infante, Omar</t>
  </si>
  <si>
    <t>Jones, Andruw</t>
  </si>
  <si>
    <t>Lee, Derrek</t>
  </si>
  <si>
    <t>Lopez, Jose</t>
  </si>
  <si>
    <t>Ludwick, Ryan</t>
  </si>
  <si>
    <t>Lugo, Julio</t>
  </si>
  <si>
    <t>Martinez, Victor</t>
  </si>
  <si>
    <t>Millar, Kevin</t>
  </si>
  <si>
    <t>Piazza, Mike</t>
  </si>
  <si>
    <t>Rodriguez, John</t>
  </si>
  <si>
    <t>Sheffield, Gary</t>
  </si>
  <si>
    <t>Youkilis, Kevin</t>
  </si>
  <si>
    <t>Baker, Scott</t>
  </si>
  <si>
    <t>Beckett, Josh</t>
  </si>
  <si>
    <t>Blanton, Joe</t>
  </si>
  <si>
    <t>Crain, Jesse</t>
  </si>
  <si>
    <t>Dickey, R.A.</t>
  </si>
  <si>
    <t>Escobar, Kelvin</t>
  </si>
  <si>
    <t>Feliciano, Pedro</t>
  </si>
  <si>
    <t>Frasor, Jason</t>
  </si>
  <si>
    <t>Gregg, Kevin</t>
  </si>
  <si>
    <t>Halladay, Roy</t>
  </si>
  <si>
    <t>Lieber, Jon</t>
  </si>
  <si>
    <t>Lyon, Brandon</t>
  </si>
  <si>
    <t>Proctor, Scott</t>
  </si>
  <si>
    <t>Rivera, Mariano</t>
  </si>
  <si>
    <t>Santana, Johan</t>
  </si>
  <si>
    <t>Weathers, Dave</t>
  </si>
  <si>
    <t>Anderson, Garret</t>
  </si>
  <si>
    <t>Aybar, Willy</t>
  </si>
  <si>
    <t>Bartlett, Jason</t>
  </si>
  <si>
    <t>Casey, Sean</t>
  </si>
  <si>
    <t>Chavez, Eric</t>
  </si>
  <si>
    <t>Cirillo, Jeff</t>
  </si>
  <si>
    <t>Clark, Brady</t>
  </si>
  <si>
    <t>Crisp, Coco</t>
  </si>
  <si>
    <t>Giles, Marcus</t>
  </si>
  <si>
    <t>Guillen, Carlos</t>
  </si>
  <si>
    <t>Johnson, Nick</t>
  </si>
  <si>
    <t>Kotsay, Mark</t>
  </si>
  <si>
    <t>Laird, Gerald</t>
  </si>
  <si>
    <t>Lieberthal, Mike</t>
  </si>
  <si>
    <t>Martinez, Ramon</t>
  </si>
  <si>
    <t>Quinlan, Robb</t>
  </si>
  <si>
    <t>Schneider, Brian</t>
  </si>
  <si>
    <t>Scutaro, Marcos</t>
  </si>
  <si>
    <t>Sizemore, Grady</t>
  </si>
  <si>
    <t>Tracy, Chad</t>
  </si>
  <si>
    <t>Valentin, Javier</t>
  </si>
  <si>
    <t>Clemens, Roger</t>
  </si>
  <si>
    <t>Downs, Scott</t>
  </si>
  <si>
    <t>Fuentes, Brian</t>
  </si>
  <si>
    <t>Guerrier, Matt</t>
  </si>
  <si>
    <t>Haren, Danny</t>
  </si>
  <si>
    <t>Jones, Todd</t>
  </si>
  <si>
    <t>Oswalt, Roy</t>
  </si>
  <si>
    <t>Shackelford, Brian</t>
  </si>
  <si>
    <t>Spurling, Chris</t>
  </si>
  <si>
    <t>Tejeda, Robinson</t>
  </si>
  <si>
    <t>Walker, Pete</t>
  </si>
  <si>
    <t>Wheeler, Dan</t>
  </si>
  <si>
    <t>Wuertz, Michael</t>
  </si>
  <si>
    <t>Zito, Barry</t>
  </si>
  <si>
    <t>Belliard, Ron</t>
  </si>
  <si>
    <t>Betancourt, Yuneisky</t>
  </si>
  <si>
    <t>Cintron, Alex</t>
  </si>
  <si>
    <t>Clark, Tony</t>
  </si>
  <si>
    <t>Conine, Jeffrey</t>
  </si>
  <si>
    <t>DeRosa, Mark</t>
  </si>
  <si>
    <t>Estrada, Johnny</t>
  </si>
  <si>
    <t>Gathright, Joey</t>
  </si>
  <si>
    <t>Guillen, Jose</t>
  </si>
  <si>
    <t>Hernandez, Ramon</t>
  </si>
  <si>
    <t>Jacobs, Mike</t>
  </si>
  <si>
    <t>Jenkins, Geoffrey</t>
  </si>
  <si>
    <t>Loretta, Mark</t>
  </si>
  <si>
    <t>Podsednik, Scott</t>
  </si>
  <si>
    <t>Ramirez, Aramis</t>
  </si>
  <si>
    <t>Saenz, Olmedo</t>
  </si>
  <si>
    <t>Wigginton, Ty</t>
  </si>
  <si>
    <t>Wilkerson, Brad</t>
  </si>
  <si>
    <t>Winn, Randy</t>
  </si>
  <si>
    <t>Ayala, Luis</t>
  </si>
  <si>
    <t>Bush, David</t>
  </si>
  <si>
    <t>Clement, Matt</t>
  </si>
  <si>
    <t>Davis, Doug</t>
  </si>
  <si>
    <t>Francisco, Frank</t>
  </si>
  <si>
    <t>Gallo, Mike</t>
  </si>
  <si>
    <t>Hermanson, Dustin</t>
  </si>
  <si>
    <t>Millwood, Kevin</t>
  </si>
  <si>
    <t>Myers, Mike</t>
  </si>
  <si>
    <t>Nathan, Joe</t>
  </si>
  <si>
    <t>Penny, Brad</t>
  </si>
  <si>
    <t>Sabathia, C.C.</t>
  </si>
  <si>
    <t>Street, Huston</t>
  </si>
  <si>
    <t>Thornton, Matt</t>
  </si>
  <si>
    <t>Vargas, Jason</t>
  </si>
  <si>
    <t>Wood, Kerry</t>
  </si>
  <si>
    <t>PO</t>
  </si>
  <si>
    <t>Bard, Josh</t>
  </si>
  <si>
    <t>Bay, Jason</t>
  </si>
  <si>
    <t>Buck, John</t>
  </si>
  <si>
    <t>Burke, Chris</t>
  </si>
  <si>
    <t>DeJesus, David</t>
  </si>
  <si>
    <t>Erstad, Darin</t>
  </si>
  <si>
    <t>Harris, Willie</t>
  </si>
  <si>
    <t>Hatteberg, Scott</t>
  </si>
  <si>
    <t>Ibanez, Raul</t>
  </si>
  <si>
    <t>Jones, Jacque</t>
  </si>
  <si>
    <t>Kent, Jeff</t>
  </si>
  <si>
    <t>Keppinger, Jeff</t>
  </si>
  <si>
    <t>Lowell, Mike</t>
  </si>
  <si>
    <t>Murton, Matt</t>
  </si>
  <si>
    <t>Nady, Xavier</t>
  </si>
  <si>
    <t>Rodriguez, Ivan</t>
  </si>
  <si>
    <t>Thomas, Frank</t>
  </si>
  <si>
    <t>White, Rondell</t>
  </si>
  <si>
    <t>Wilson, Jack</t>
  </si>
  <si>
    <t>Accardo, Jeremy</t>
  </si>
  <si>
    <t>Calero, Kiko</t>
  </si>
  <si>
    <t>Carrasco, Hector</t>
  </si>
  <si>
    <t>Gordon, Tom</t>
  </si>
  <si>
    <t>Greinke, Zack</t>
  </si>
  <si>
    <t>Hawkins, LaTroy</t>
  </si>
  <si>
    <t>Johnson, Randy</t>
  </si>
  <si>
    <t>Lee, Cliff</t>
  </si>
  <si>
    <t>Lilly, Ted</t>
  </si>
  <si>
    <t>Maddux, Greg</t>
  </si>
  <si>
    <t>Rhodes, Arthur</t>
  </si>
  <si>
    <t>Rodriguez, Wandy</t>
  </si>
  <si>
    <t>Seay, Bobby</t>
  </si>
  <si>
    <t>Shields, Scot</t>
  </si>
  <si>
    <t>Shouse, Brian</t>
  </si>
  <si>
    <t>Wellemeyer, Todd</t>
  </si>
  <si>
    <t>RA</t>
  </si>
  <si>
    <t>Barmes, Clint</t>
  </si>
  <si>
    <t>Encarnacion, Edwin</t>
  </si>
  <si>
    <t>Everett, Adam</t>
  </si>
  <si>
    <t>Floyd, Cliff</t>
  </si>
  <si>
    <t>Gomez, Chris</t>
  </si>
  <si>
    <t>Hillenbrand, Shea</t>
  </si>
  <si>
    <t>Iguchi, Tadahito</t>
  </si>
  <si>
    <t>Johnson, Reed</t>
  </si>
  <si>
    <t>Koskie, Corey</t>
  </si>
  <si>
    <t>Kubel, Jason</t>
  </si>
  <si>
    <t>Langerhans, Ryan</t>
  </si>
  <si>
    <t>Lofton, Kenny</t>
  </si>
  <si>
    <t>Matsui, Hideki</t>
  </si>
  <si>
    <t>Miles, Aaron</t>
  </si>
  <si>
    <t>Molina, Bengie</t>
  </si>
  <si>
    <t>Soriano, Alfonso</t>
  </si>
  <si>
    <t>Sweeney, Mike</t>
  </si>
  <si>
    <t>Tejada, Miguel</t>
  </si>
  <si>
    <t>Torrealba, Yorvit</t>
  </si>
  <si>
    <t>Affeldt, Jeremy</t>
  </si>
  <si>
    <t>Bonderman, Jeremy</t>
  </si>
  <si>
    <t>Burnett, A.J.</t>
  </si>
  <si>
    <t>Cook, Aaron</t>
  </si>
  <si>
    <t>Cotts, Neal</t>
  </si>
  <si>
    <t>Eyre, Scott</t>
  </si>
  <si>
    <t>Franklin, Ryan</t>
  </si>
  <si>
    <t>Gobble, Jimmy</t>
  </si>
  <si>
    <t>Kazmir, Scott</t>
  </si>
  <si>
    <t>Marquis, Jason</t>
  </si>
  <si>
    <t>Medders, Brandon</t>
  </si>
  <si>
    <t>Mercker, Kent</t>
  </si>
  <si>
    <t>Prior, Mark</t>
  </si>
  <si>
    <t>Ryan, B.J.</t>
  </si>
  <si>
    <t>Torres, Salomon</t>
  </si>
  <si>
    <t>Walker, Jamie</t>
  </si>
  <si>
    <t>Baldelli, Rocco</t>
  </si>
  <si>
    <t>Beltran, Carlos</t>
  </si>
  <si>
    <t>Bruntlett, Eric</t>
  </si>
  <si>
    <t>Diaz, Victor</t>
  </si>
  <si>
    <t>Edmonds, Jim</t>
  </si>
  <si>
    <t>Glaus, Troy</t>
  </si>
  <si>
    <t>Gomes, Jonny</t>
  </si>
  <si>
    <t>Greene, Todd</t>
  </si>
  <si>
    <t>Johnson, Ben</t>
  </si>
  <si>
    <t>Luna, Hector</t>
  </si>
  <si>
    <t>Matsui, Kaz</t>
  </si>
  <si>
    <t>Mauer, Joe</t>
  </si>
  <si>
    <t>Morneau, Justin</t>
  </si>
  <si>
    <t>Ortiz, David</t>
  </si>
  <si>
    <t>Renteria, Edgar</t>
  </si>
  <si>
    <t>Reyes, Jose</t>
  </si>
  <si>
    <t>Ross, David</t>
  </si>
  <si>
    <t>Thames, Marcus</t>
  </si>
  <si>
    <t>Weeks, Rickie</t>
  </si>
  <si>
    <t>German, Franklyn</t>
  </si>
  <si>
    <t>Hampton, Michael</t>
  </si>
  <si>
    <t>Helling, Rick</t>
  </si>
  <si>
    <t>Hoffman, Trevor</t>
  </si>
  <si>
    <t>Looper, Braden</t>
  </si>
  <si>
    <t>Lopez, Rodrigo</t>
  </si>
  <si>
    <t>Mahay, Ron</t>
  </si>
  <si>
    <t>Maholm, Paul</t>
  </si>
  <si>
    <t>Miller, Matt</t>
  </si>
  <si>
    <t>Mulder, Mark</t>
  </si>
  <si>
    <t>Papelbon, Jonathan</t>
  </si>
  <si>
    <t>Sauerbeck, Scott</t>
  </si>
  <si>
    <t>Sisco, Andrew</t>
  </si>
  <si>
    <t>Towers, Josh</t>
  </si>
  <si>
    <t>Weaver, Jeff</t>
  </si>
  <si>
    <t>Westbrook, Jake</t>
  </si>
  <si>
    <t>TA</t>
  </si>
  <si>
    <t>Ausmus, Brad</t>
  </si>
  <si>
    <t>Blake, Casey</t>
  </si>
  <si>
    <t>Bradley, Milton</t>
  </si>
  <si>
    <t>Branyan, Russ</t>
  </si>
  <si>
    <t>Byrnes, Eric</t>
  </si>
  <si>
    <t>Castro, Ramon</t>
  </si>
  <si>
    <t>Choi, Hee seop</t>
  </si>
  <si>
    <t>Durham, Ray</t>
  </si>
  <si>
    <t>Fielder, Prince</t>
  </si>
  <si>
    <t>Gload, Ross</t>
  </si>
  <si>
    <t>Gonzalez, Luis A.</t>
  </si>
  <si>
    <t>Gonzalez, Luis E.</t>
  </si>
  <si>
    <t>Kearns, Austin</t>
  </si>
  <si>
    <t>Kotchman, Casey</t>
  </si>
  <si>
    <t>Palmeiro, Rafael</t>
  </si>
  <si>
    <t>Perez, Eduardo</t>
  </si>
  <si>
    <t>Perez, Neifi</t>
  </si>
  <si>
    <t>Ramirez, Manny</t>
  </si>
  <si>
    <t>Sanders, Reggie</t>
  </si>
  <si>
    <t>Snyder, Chris</t>
  </si>
  <si>
    <t>Uribe, Juan</t>
  </si>
  <si>
    <t>Duke, Zach</t>
  </si>
  <si>
    <t>Foulke, Keith</t>
  </si>
  <si>
    <t>Hernandez, Livan</t>
  </si>
  <si>
    <t>King, Ray</t>
  </si>
  <si>
    <t>Loe, Kameron</t>
  </si>
  <si>
    <t>Marte, Damaso</t>
  </si>
  <si>
    <t>Mesa, Jose</t>
  </si>
  <si>
    <t>Miller, Trever</t>
  </si>
  <si>
    <t>Radke, Brad</t>
  </si>
  <si>
    <t>Reitsma. Chris</t>
  </si>
  <si>
    <t>Schilling. Curt</t>
  </si>
  <si>
    <t>Small, Aaron</t>
  </si>
  <si>
    <t>Wells, David</t>
  </si>
  <si>
    <t>Williams, Gregory</t>
  </si>
  <si>
    <t>DS</t>
  </si>
  <si>
    <t>3 Tied at</t>
  </si>
  <si>
    <t>8 Tied at</t>
  </si>
  <si>
    <t>10-1</t>
  </si>
  <si>
    <t>5-3</t>
  </si>
  <si>
    <t>6 Tied with</t>
  </si>
  <si>
    <t>44 Tied at</t>
  </si>
  <si>
    <t>7 Tied at</t>
  </si>
  <si>
    <t>Qualification for BA, OBP, SLG, OPS is PA&gt; 192</t>
  </si>
  <si>
    <t>16 Tied at</t>
  </si>
  <si>
    <t>11 Tied at</t>
  </si>
  <si>
    <t>26 Tied at</t>
  </si>
  <si>
    <t>Qualification for ERA, BB/9IP, K/9IP and WHIP IP=&gt;62.0</t>
  </si>
  <si>
    <t>Qualification for Win %, Decisions&gt; 7</t>
  </si>
  <si>
    <t>11-2</t>
  </si>
  <si>
    <t>8-2</t>
  </si>
  <si>
    <t>9-3</t>
  </si>
  <si>
    <t>10-2</t>
  </si>
  <si>
    <t>6-2</t>
  </si>
  <si>
    <t>8-3</t>
  </si>
  <si>
    <t>7-3</t>
  </si>
  <si>
    <t>9-4</t>
  </si>
  <si>
    <t>8-4</t>
  </si>
  <si>
    <t>7-4</t>
  </si>
  <si>
    <t>8-5</t>
  </si>
  <si>
    <t>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</si>
</sst>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.000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w Cen MT"/>
      <family val="2"/>
    </font>
    <font>
      <sz val="9"/>
      <name val="Tw Cen MT"/>
      <family val="2"/>
    </font>
    <font>
      <b/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11"/>
      <color rgb="FFFF0000"/>
      <name val="Calibri"/>
      <family val="2"/>
      <scheme val="minor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6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5" fontId="6" fillId="0" borderId="0" xfId="0" applyNumberFormat="1" applyFont="1"/>
    <xf numFmtId="43" fontId="0" fillId="0" borderId="0" xfId="1" applyFont="1"/>
    <xf numFmtId="164" fontId="6" fillId="0" borderId="0" xfId="1" applyNumberFormat="1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2" fontId="0" fillId="0" borderId="0" xfId="0" applyNumberForma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1" fontId="0" fillId="0" borderId="0" xfId="0" applyNumberFormat="1"/>
    <xf numFmtId="43" fontId="9" fillId="0" borderId="0" xfId="1" applyFont="1"/>
    <xf numFmtId="0" fontId="7" fillId="0" borderId="0" xfId="0" applyFont="1" applyAlignment="1">
      <alignment horizontal="center"/>
    </xf>
    <xf numFmtId="166" fontId="0" fillId="0" borderId="0" xfId="1" applyNumberFormat="1" applyFont="1"/>
    <xf numFmtId="12" fontId="0" fillId="0" borderId="0" xfId="1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2" fontId="0" fillId="0" borderId="8" xfId="0" applyNumberFormat="1" applyBorder="1" applyAlignment="1">
      <alignment horizontal="center"/>
    </xf>
    <xf numFmtId="12" fontId="0" fillId="0" borderId="11" xfId="0" applyNumberFormat="1" applyBorder="1" applyAlignment="1">
      <alignment horizontal="center"/>
    </xf>
    <xf numFmtId="43" fontId="0" fillId="0" borderId="0" xfId="0" applyNumberFormat="1"/>
    <xf numFmtId="0" fontId="0" fillId="0" borderId="0" xfId="0" quotePrefix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0" fillId="0" borderId="6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8" fillId="0" borderId="0" xfId="0" applyFont="1" applyAlignment="1">
      <alignment horizontal="center"/>
    </xf>
    <xf numFmtId="164" fontId="0" fillId="0" borderId="0" xfId="1" applyNumberFormat="1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6" fontId="0" fillId="0" borderId="0" xfId="1" applyNumberFormat="1" applyFont="1" applyFill="1"/>
    <xf numFmtId="164" fontId="6" fillId="0" borderId="0" xfId="1" applyNumberFormat="1" applyFont="1" applyFill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12" xfId="0" applyFont="1" applyBorder="1"/>
    <xf numFmtId="0" fontId="11" fillId="0" borderId="0" xfId="0" applyFont="1" applyBorder="1"/>
  </cellXfs>
  <cellStyles count="3">
    <cellStyle name="Comma" xfId="1" builtinId="3"/>
    <cellStyle name="Normal" xfId="0" builtinId="0"/>
    <cellStyle name="Normal 2" xfId="2" xr:uid="{FE15D8FC-DE44-4230-9737-01E83E600F85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23A5-F4CF-4C90-9E7D-966DA65B013A}">
  <dimension ref="A1:J54"/>
  <sheetViews>
    <sheetView workbookViewId="0">
      <selection activeCell="A14" sqref="A14"/>
    </sheetView>
  </sheetViews>
  <sheetFormatPr defaultRowHeight="15" x14ac:dyDescent="0.25"/>
  <cols>
    <col min="1" max="1" width="26.7109375" customWidth="1"/>
    <col min="2" max="2" width="5.85546875" customWidth="1"/>
    <col min="3" max="3" width="6.7109375" customWidth="1"/>
    <col min="4" max="4" width="8" style="50" customWidth="1"/>
    <col min="5" max="5" width="6.140625" customWidth="1"/>
    <col min="6" max="6" width="3.7109375" customWidth="1"/>
    <col min="7" max="7" width="7.42578125" customWidth="1"/>
    <col min="8" max="8" width="6.28515625" customWidth="1"/>
    <col min="9" max="10" width="7" customWidth="1"/>
  </cols>
  <sheetData>
    <row r="1" spans="1:10" ht="18.75" x14ac:dyDescent="0.3">
      <c r="A1" s="1" t="s">
        <v>49</v>
      </c>
    </row>
    <row r="2" spans="1:10" ht="15.75" thickBot="1" x14ac:dyDescent="0.3"/>
    <row r="3" spans="1:10" ht="19.5" thickBot="1" x14ac:dyDescent="0.35">
      <c r="B3" s="70" t="s">
        <v>50</v>
      </c>
      <c r="C3" s="71"/>
      <c r="D3" s="71"/>
      <c r="E3" s="72"/>
    </row>
    <row r="4" spans="1:10" ht="16.5" thickBot="1" x14ac:dyDescent="0.3">
      <c r="A4" s="3"/>
      <c r="B4" s="67" t="s">
        <v>51</v>
      </c>
      <c r="C4" s="68"/>
      <c r="D4" s="68"/>
      <c r="E4" s="69"/>
      <c r="F4" s="3"/>
      <c r="G4" s="65" t="s">
        <v>0</v>
      </c>
      <c r="H4" s="66"/>
      <c r="I4" s="65" t="s">
        <v>1</v>
      </c>
      <c r="J4" s="66"/>
    </row>
    <row r="5" spans="1:10" ht="15.75" thickBot="1" x14ac:dyDescent="0.3">
      <c r="A5" s="51"/>
      <c r="B5" s="52" t="s">
        <v>2</v>
      </c>
      <c r="C5" s="52" t="s">
        <v>3</v>
      </c>
      <c r="D5" s="42" t="s">
        <v>4</v>
      </c>
      <c r="E5" s="52" t="s">
        <v>5</v>
      </c>
      <c r="F5" s="51"/>
      <c r="G5" s="53" t="s">
        <v>2</v>
      </c>
      <c r="H5" s="54" t="s">
        <v>3</v>
      </c>
      <c r="I5" s="53" t="s">
        <v>2</v>
      </c>
      <c r="J5" s="54" t="s">
        <v>3</v>
      </c>
    </row>
    <row r="6" spans="1:10" x14ac:dyDescent="0.25">
      <c r="A6" t="s">
        <v>65</v>
      </c>
      <c r="B6" s="5">
        <v>40</v>
      </c>
      <c r="C6" s="6">
        <v>22</v>
      </c>
      <c r="D6" s="43">
        <v>0.64516129032258063</v>
      </c>
      <c r="E6" s="55" t="s">
        <v>6</v>
      </c>
      <c r="G6" s="5">
        <v>19</v>
      </c>
      <c r="H6" s="56">
        <v>12</v>
      </c>
      <c r="I6" s="6">
        <v>21</v>
      </c>
      <c r="J6" s="56">
        <v>10</v>
      </c>
    </row>
    <row r="7" spans="1:10" x14ac:dyDescent="0.25">
      <c r="A7" t="s">
        <v>86</v>
      </c>
      <c r="B7" s="7">
        <v>34</v>
      </c>
      <c r="C7" s="8">
        <v>28</v>
      </c>
      <c r="D7" s="44">
        <v>0.54838709677419351</v>
      </c>
      <c r="E7" s="9">
        <v>6</v>
      </c>
      <c r="G7" s="7">
        <v>15</v>
      </c>
      <c r="H7" s="9">
        <v>16</v>
      </c>
      <c r="I7" s="8">
        <v>19</v>
      </c>
      <c r="J7" s="9">
        <v>12</v>
      </c>
    </row>
    <row r="8" spans="1:10" x14ac:dyDescent="0.25">
      <c r="A8" t="s">
        <v>58</v>
      </c>
      <c r="B8" s="7">
        <v>23</v>
      </c>
      <c r="C8" s="8">
        <v>39</v>
      </c>
      <c r="D8" s="44">
        <v>0.37096774193548387</v>
      </c>
      <c r="E8" s="9">
        <v>17</v>
      </c>
      <c r="G8" s="7">
        <v>14</v>
      </c>
      <c r="H8" s="9">
        <v>17</v>
      </c>
      <c r="I8" s="8">
        <v>9</v>
      </c>
      <c r="J8" s="9">
        <v>22</v>
      </c>
    </row>
    <row r="9" spans="1:10" ht="15.75" thickBot="1" x14ac:dyDescent="0.3">
      <c r="A9" t="s">
        <v>78</v>
      </c>
      <c r="B9" s="10">
        <v>22</v>
      </c>
      <c r="C9" s="11">
        <v>40</v>
      </c>
      <c r="D9" s="45">
        <v>0.35483870967741937</v>
      </c>
      <c r="E9" s="12">
        <v>18</v>
      </c>
      <c r="G9" s="10">
        <v>12</v>
      </c>
      <c r="H9" s="12">
        <v>19</v>
      </c>
      <c r="I9" s="11">
        <v>10</v>
      </c>
      <c r="J9" s="12">
        <v>21</v>
      </c>
    </row>
    <row r="10" spans="1:10" ht="15.75" thickBot="1" x14ac:dyDescent="0.3">
      <c r="B10" s="8"/>
      <c r="C10" s="8"/>
      <c r="D10" s="57"/>
      <c r="E10" s="8"/>
      <c r="G10" s="7"/>
      <c r="H10" s="9"/>
      <c r="I10" s="7"/>
      <c r="J10" s="9"/>
    </row>
    <row r="11" spans="1:10" ht="16.5" thickBot="1" x14ac:dyDescent="0.3">
      <c r="A11" s="3"/>
      <c r="B11" s="67" t="s">
        <v>52</v>
      </c>
      <c r="C11" s="68"/>
      <c r="D11" s="68"/>
      <c r="E11" s="69"/>
      <c r="F11" s="3"/>
      <c r="G11" s="65" t="s">
        <v>0</v>
      </c>
      <c r="H11" s="66"/>
      <c r="I11" s="65" t="s">
        <v>1</v>
      </c>
      <c r="J11" s="66"/>
    </row>
    <row r="12" spans="1:10" ht="15.75" thickBot="1" x14ac:dyDescent="0.3">
      <c r="A12" s="51"/>
      <c r="B12" s="52" t="s">
        <v>2</v>
      </c>
      <c r="C12" s="52" t="s">
        <v>3</v>
      </c>
      <c r="D12" s="42" t="s">
        <v>4</v>
      </c>
      <c r="E12" s="52" t="s">
        <v>5</v>
      </c>
      <c r="F12" s="51"/>
      <c r="G12" s="53" t="s">
        <v>2</v>
      </c>
      <c r="H12" s="54" t="s">
        <v>3</v>
      </c>
      <c r="I12" s="53" t="s">
        <v>2</v>
      </c>
      <c r="J12" s="54" t="s">
        <v>3</v>
      </c>
    </row>
    <row r="13" spans="1:10" x14ac:dyDescent="0.25">
      <c r="A13" t="s">
        <v>82</v>
      </c>
      <c r="B13" s="5">
        <v>41</v>
      </c>
      <c r="C13" s="6">
        <v>21</v>
      </c>
      <c r="D13" s="43">
        <v>0.66129032258064513</v>
      </c>
      <c r="E13" s="55" t="s">
        <v>6</v>
      </c>
      <c r="G13" s="5">
        <v>19</v>
      </c>
      <c r="H13" s="56">
        <v>12</v>
      </c>
      <c r="I13" s="5">
        <v>22</v>
      </c>
      <c r="J13" s="56">
        <v>9</v>
      </c>
    </row>
    <row r="14" spans="1:10" x14ac:dyDescent="0.25">
      <c r="A14" t="s">
        <v>80</v>
      </c>
      <c r="B14" s="7">
        <v>41</v>
      </c>
      <c r="C14" s="8">
        <v>21</v>
      </c>
      <c r="D14" s="44">
        <v>0.66129032258064513</v>
      </c>
      <c r="E14" s="9">
        <v>0</v>
      </c>
      <c r="G14" s="7">
        <v>21</v>
      </c>
      <c r="H14" s="9">
        <v>10</v>
      </c>
      <c r="I14" s="7">
        <v>20</v>
      </c>
      <c r="J14" s="9">
        <v>11</v>
      </c>
    </row>
    <row r="15" spans="1:10" x14ac:dyDescent="0.25">
      <c r="A15" t="s">
        <v>92</v>
      </c>
      <c r="B15" s="7">
        <v>32</v>
      </c>
      <c r="C15" s="8">
        <v>30</v>
      </c>
      <c r="D15" s="44">
        <v>0.5161290322580645</v>
      </c>
      <c r="E15" s="9">
        <v>9</v>
      </c>
      <c r="G15" s="7">
        <v>16</v>
      </c>
      <c r="H15" s="9">
        <v>15</v>
      </c>
      <c r="I15" s="7">
        <v>16</v>
      </c>
      <c r="J15" s="9">
        <v>15</v>
      </c>
    </row>
    <row r="16" spans="1:10" x14ac:dyDescent="0.25">
      <c r="A16" t="s">
        <v>76</v>
      </c>
      <c r="B16" s="7">
        <v>24</v>
      </c>
      <c r="C16" s="8">
        <v>38</v>
      </c>
      <c r="D16" s="44">
        <v>0.38709677419354838</v>
      </c>
      <c r="E16" s="9">
        <v>17</v>
      </c>
      <c r="G16" s="7">
        <v>10</v>
      </c>
      <c r="H16" s="9">
        <v>21</v>
      </c>
      <c r="I16" s="7">
        <v>14</v>
      </c>
      <c r="J16" s="9">
        <v>17</v>
      </c>
    </row>
    <row r="17" spans="1:10" ht="15.75" thickBot="1" x14ac:dyDescent="0.3">
      <c r="A17" t="s">
        <v>93</v>
      </c>
      <c r="B17" s="10">
        <v>20</v>
      </c>
      <c r="C17" s="11">
        <v>42</v>
      </c>
      <c r="D17" s="45">
        <v>0.32258064516129031</v>
      </c>
      <c r="E17" s="12">
        <v>21</v>
      </c>
      <c r="G17" s="10">
        <v>5</v>
      </c>
      <c r="H17" s="12">
        <v>26</v>
      </c>
      <c r="I17" s="10">
        <v>15</v>
      </c>
      <c r="J17" s="12">
        <v>16</v>
      </c>
    </row>
    <row r="18" spans="1:10" ht="15.75" thickBot="1" x14ac:dyDescent="0.3">
      <c r="B18" s="8"/>
      <c r="C18" s="8"/>
      <c r="D18" s="57"/>
      <c r="E18" s="8"/>
      <c r="G18" s="7"/>
      <c r="H18" s="9"/>
      <c r="I18" s="7"/>
      <c r="J18" s="9"/>
    </row>
    <row r="19" spans="1:10" ht="19.5" thickBot="1" x14ac:dyDescent="0.35">
      <c r="B19" s="70" t="s">
        <v>53</v>
      </c>
      <c r="C19" s="71"/>
      <c r="D19" s="71"/>
      <c r="E19" s="72"/>
      <c r="G19" s="7"/>
      <c r="H19" s="9"/>
      <c r="I19" s="7"/>
      <c r="J19" s="9"/>
    </row>
    <row r="20" spans="1:10" ht="16.5" thickBot="1" x14ac:dyDescent="0.3">
      <c r="A20" s="3"/>
      <c r="B20" s="67" t="s">
        <v>54</v>
      </c>
      <c r="C20" s="68"/>
      <c r="D20" s="68"/>
      <c r="E20" s="69"/>
      <c r="F20" s="3"/>
      <c r="G20" s="65" t="s">
        <v>0</v>
      </c>
      <c r="H20" s="66"/>
      <c r="I20" s="65" t="s">
        <v>1</v>
      </c>
      <c r="J20" s="66"/>
    </row>
    <row r="21" spans="1:10" ht="15.75" thickBot="1" x14ac:dyDescent="0.3">
      <c r="A21" s="51"/>
      <c r="B21" s="52" t="s">
        <v>2</v>
      </c>
      <c r="C21" s="52" t="s">
        <v>3</v>
      </c>
      <c r="D21" s="42" t="s">
        <v>4</v>
      </c>
      <c r="E21" s="52" t="s">
        <v>5</v>
      </c>
      <c r="F21" s="51"/>
      <c r="G21" s="53" t="s">
        <v>2</v>
      </c>
      <c r="H21" s="54" t="s">
        <v>3</v>
      </c>
      <c r="I21" s="53" t="s">
        <v>2</v>
      </c>
      <c r="J21" s="54" t="s">
        <v>3</v>
      </c>
    </row>
    <row r="22" spans="1:10" x14ac:dyDescent="0.25">
      <c r="A22" t="s">
        <v>62</v>
      </c>
      <c r="B22" s="5">
        <v>39</v>
      </c>
      <c r="C22" s="6">
        <v>23</v>
      </c>
      <c r="D22" s="43">
        <v>0.62903225806451613</v>
      </c>
      <c r="E22" s="55" t="s">
        <v>6</v>
      </c>
      <c r="G22" s="5">
        <v>18</v>
      </c>
      <c r="H22" s="56">
        <v>13</v>
      </c>
      <c r="I22" s="6">
        <v>21</v>
      </c>
      <c r="J22" s="56">
        <v>10</v>
      </c>
    </row>
    <row r="23" spans="1:10" x14ac:dyDescent="0.25">
      <c r="A23" t="s">
        <v>69</v>
      </c>
      <c r="B23" s="7">
        <v>37</v>
      </c>
      <c r="C23" s="8">
        <v>25</v>
      </c>
      <c r="D23" s="44">
        <v>0.59677419354838712</v>
      </c>
      <c r="E23" s="9">
        <v>2</v>
      </c>
      <c r="G23" s="7">
        <v>17</v>
      </c>
      <c r="H23" s="9">
        <v>14</v>
      </c>
      <c r="I23" s="8">
        <v>20</v>
      </c>
      <c r="J23" s="9">
        <v>11</v>
      </c>
    </row>
    <row r="24" spans="1:10" x14ac:dyDescent="0.25">
      <c r="A24" t="s">
        <v>94</v>
      </c>
      <c r="B24" s="7">
        <v>30</v>
      </c>
      <c r="C24" s="8">
        <v>32</v>
      </c>
      <c r="D24" s="44">
        <v>0.4838709677419355</v>
      </c>
      <c r="E24" s="9">
        <v>9</v>
      </c>
      <c r="G24" s="7">
        <v>17</v>
      </c>
      <c r="H24" s="9">
        <v>14</v>
      </c>
      <c r="I24" s="8">
        <v>13</v>
      </c>
      <c r="J24" s="9">
        <v>18</v>
      </c>
    </row>
    <row r="25" spans="1:10" ht="15.75" thickBot="1" x14ac:dyDescent="0.3">
      <c r="A25" t="s">
        <v>73</v>
      </c>
      <c r="B25" s="10">
        <v>14</v>
      </c>
      <c r="C25" s="11">
        <v>48</v>
      </c>
      <c r="D25" s="45">
        <v>0.22580645161290322</v>
      </c>
      <c r="E25" s="12">
        <v>25</v>
      </c>
      <c r="G25" s="10">
        <v>8</v>
      </c>
      <c r="H25" s="12">
        <v>23</v>
      </c>
      <c r="I25" s="11">
        <v>6</v>
      </c>
      <c r="J25" s="12">
        <v>25</v>
      </c>
    </row>
    <row r="26" spans="1:10" ht="15.75" thickBot="1" x14ac:dyDescent="0.3">
      <c r="B26" s="8"/>
      <c r="C26" s="8"/>
      <c r="D26" s="57"/>
      <c r="E26" s="8"/>
    </row>
    <row r="27" spans="1:10" ht="16.5" thickBot="1" x14ac:dyDescent="0.3">
      <c r="B27" s="67" t="s">
        <v>55</v>
      </c>
      <c r="C27" s="68"/>
      <c r="D27" s="68"/>
      <c r="E27" s="69"/>
      <c r="G27" s="65" t="s">
        <v>0</v>
      </c>
      <c r="H27" s="66"/>
      <c r="I27" s="65" t="s">
        <v>1</v>
      </c>
      <c r="J27" s="66"/>
    </row>
    <row r="28" spans="1:10" ht="15.75" thickBot="1" x14ac:dyDescent="0.3">
      <c r="B28" s="52" t="s">
        <v>2</v>
      </c>
      <c r="C28" s="52" t="s">
        <v>3</v>
      </c>
      <c r="D28" s="42" t="s">
        <v>4</v>
      </c>
      <c r="E28" s="52" t="s">
        <v>5</v>
      </c>
      <c r="G28" s="53" t="s">
        <v>2</v>
      </c>
      <c r="H28" s="54" t="s">
        <v>3</v>
      </c>
      <c r="I28" s="53" t="s">
        <v>2</v>
      </c>
      <c r="J28" s="54" t="s">
        <v>3</v>
      </c>
    </row>
    <row r="29" spans="1:10" x14ac:dyDescent="0.25">
      <c r="A29" t="s">
        <v>71</v>
      </c>
      <c r="B29" s="5">
        <v>44</v>
      </c>
      <c r="C29" s="6">
        <v>18</v>
      </c>
      <c r="D29" s="43">
        <v>0.70967741935483875</v>
      </c>
      <c r="E29" s="55" t="s">
        <v>6</v>
      </c>
      <c r="G29" s="5">
        <v>25</v>
      </c>
      <c r="H29" s="56">
        <v>6</v>
      </c>
      <c r="I29" s="6">
        <v>19</v>
      </c>
      <c r="J29" s="56">
        <v>12</v>
      </c>
    </row>
    <row r="30" spans="1:10" x14ac:dyDescent="0.25">
      <c r="A30" t="s">
        <v>84</v>
      </c>
      <c r="B30" s="7">
        <v>33</v>
      </c>
      <c r="C30" s="8">
        <v>29</v>
      </c>
      <c r="D30" s="44">
        <v>0.532258064516129</v>
      </c>
      <c r="E30" s="9">
        <v>11</v>
      </c>
      <c r="G30" s="7">
        <v>22</v>
      </c>
      <c r="H30" s="9">
        <v>9</v>
      </c>
      <c r="I30" s="8">
        <v>11</v>
      </c>
      <c r="J30" s="9">
        <v>20</v>
      </c>
    </row>
    <row r="31" spans="1:10" x14ac:dyDescent="0.25">
      <c r="A31" t="s">
        <v>95</v>
      </c>
      <c r="B31" s="7">
        <v>31</v>
      </c>
      <c r="C31" s="8">
        <v>31</v>
      </c>
      <c r="D31" s="44">
        <v>0.5</v>
      </c>
      <c r="E31" s="9">
        <v>13</v>
      </c>
      <c r="G31" s="7">
        <v>13</v>
      </c>
      <c r="H31" s="9">
        <v>18</v>
      </c>
      <c r="I31" s="8">
        <v>18</v>
      </c>
      <c r="J31" s="9">
        <v>13</v>
      </c>
    </row>
    <row r="32" spans="1:10" x14ac:dyDescent="0.25">
      <c r="A32" t="s">
        <v>74</v>
      </c>
      <c r="B32" s="7">
        <v>29</v>
      </c>
      <c r="C32" s="8">
        <v>33</v>
      </c>
      <c r="D32" s="44">
        <v>0.46774193548387094</v>
      </c>
      <c r="E32" s="9">
        <v>15</v>
      </c>
      <c r="G32" s="7">
        <v>13</v>
      </c>
      <c r="H32" s="9">
        <v>18</v>
      </c>
      <c r="I32" s="8">
        <v>16</v>
      </c>
      <c r="J32" s="9">
        <v>15</v>
      </c>
    </row>
    <row r="33" spans="1:10" ht="15.75" thickBot="1" x14ac:dyDescent="0.3">
      <c r="A33" t="s">
        <v>67</v>
      </c>
      <c r="B33" s="10">
        <v>24</v>
      </c>
      <c r="C33" s="11">
        <v>38</v>
      </c>
      <c r="D33" s="45">
        <v>0.38709677419354838</v>
      </c>
      <c r="E33" s="12">
        <v>20</v>
      </c>
      <c r="G33" s="10">
        <v>9</v>
      </c>
      <c r="H33" s="12">
        <v>22</v>
      </c>
      <c r="I33" s="11">
        <v>15</v>
      </c>
      <c r="J33" s="12">
        <v>16</v>
      </c>
    </row>
    <row r="34" spans="1:10" ht="15.75" thickBot="1" x14ac:dyDescent="0.3">
      <c r="B34" s="8"/>
      <c r="C34" s="8"/>
      <c r="D34" s="57"/>
      <c r="E34" s="8"/>
    </row>
    <row r="35" spans="1:10" ht="16.5" thickBot="1" x14ac:dyDescent="0.3">
      <c r="B35" s="67" t="s">
        <v>56</v>
      </c>
      <c r="C35" s="68"/>
      <c r="D35" s="68"/>
      <c r="E35" s="69"/>
    </row>
    <row r="36" spans="1:10" ht="15.75" thickBot="1" x14ac:dyDescent="0.3">
      <c r="B36" s="52" t="s">
        <v>2</v>
      </c>
      <c r="C36" s="52" t="s">
        <v>3</v>
      </c>
      <c r="D36" s="42" t="s">
        <v>4</v>
      </c>
      <c r="E36" s="52" t="s">
        <v>5</v>
      </c>
    </row>
    <row r="37" spans="1:10" x14ac:dyDescent="0.25">
      <c r="A37" t="s">
        <v>80</v>
      </c>
      <c r="B37" s="58">
        <v>41</v>
      </c>
      <c r="C37" s="59">
        <v>21</v>
      </c>
      <c r="D37" s="43">
        <v>0.66129032258064513</v>
      </c>
      <c r="E37" s="55" t="s">
        <v>6</v>
      </c>
    </row>
    <row r="38" spans="1:10" x14ac:dyDescent="0.25">
      <c r="A38" t="s">
        <v>86</v>
      </c>
      <c r="B38" s="60">
        <v>34</v>
      </c>
      <c r="C38">
        <v>28</v>
      </c>
      <c r="D38" s="44">
        <v>0.54838709677419351</v>
      </c>
      <c r="E38" s="9">
        <v>7</v>
      </c>
    </row>
    <row r="39" spans="1:10" x14ac:dyDescent="0.25">
      <c r="A39" t="s">
        <v>92</v>
      </c>
      <c r="B39" s="60">
        <v>32</v>
      </c>
      <c r="C39">
        <v>30</v>
      </c>
      <c r="D39" s="44">
        <v>0.5161290322580645</v>
      </c>
      <c r="E39" s="9">
        <v>9</v>
      </c>
    </row>
    <row r="40" spans="1:10" x14ac:dyDescent="0.25">
      <c r="A40" t="s">
        <v>76</v>
      </c>
      <c r="B40" s="60">
        <v>24</v>
      </c>
      <c r="C40">
        <v>38</v>
      </c>
      <c r="D40" s="44">
        <v>0.38709677419354838</v>
      </c>
      <c r="E40" s="9">
        <v>17</v>
      </c>
    </row>
    <row r="41" spans="1:10" x14ac:dyDescent="0.25">
      <c r="A41" t="s">
        <v>58</v>
      </c>
      <c r="B41" s="60">
        <v>23</v>
      </c>
      <c r="C41">
        <v>39</v>
      </c>
      <c r="D41" s="44">
        <v>0.37096774193548387</v>
      </c>
      <c r="E41" s="9">
        <v>18</v>
      </c>
    </row>
    <row r="42" spans="1:10" x14ac:dyDescent="0.25">
      <c r="A42" t="s">
        <v>78</v>
      </c>
      <c r="B42" s="60">
        <v>22</v>
      </c>
      <c r="C42">
        <v>40</v>
      </c>
      <c r="D42" s="44">
        <v>0.35483870967741937</v>
      </c>
      <c r="E42" s="9">
        <v>19</v>
      </c>
    </row>
    <row r="43" spans="1:10" ht="15.75" thickBot="1" x14ac:dyDescent="0.3">
      <c r="A43" t="s">
        <v>93</v>
      </c>
      <c r="B43" s="61">
        <v>20</v>
      </c>
      <c r="C43" s="62">
        <v>42</v>
      </c>
      <c r="D43" s="45">
        <v>0.32258064516129031</v>
      </c>
      <c r="E43" s="12">
        <v>21</v>
      </c>
    </row>
    <row r="44" spans="1:10" ht="15.75" thickBot="1" x14ac:dyDescent="0.3">
      <c r="D44" s="44"/>
      <c r="E44" s="8"/>
    </row>
    <row r="45" spans="1:10" ht="16.5" thickBot="1" x14ac:dyDescent="0.3">
      <c r="B45" s="67" t="s">
        <v>57</v>
      </c>
      <c r="C45" s="68"/>
      <c r="D45" s="68"/>
      <c r="E45" s="69"/>
    </row>
    <row r="46" spans="1:10" ht="15.75" thickBot="1" x14ac:dyDescent="0.3">
      <c r="B46" s="52" t="s">
        <v>2</v>
      </c>
      <c r="C46" s="52" t="s">
        <v>3</v>
      </c>
      <c r="D46" s="42" t="s">
        <v>4</v>
      </c>
      <c r="E46" s="52" t="s">
        <v>5</v>
      </c>
    </row>
    <row r="47" spans="1:10" x14ac:dyDescent="0.25">
      <c r="A47" t="s">
        <v>69</v>
      </c>
      <c r="B47" s="58">
        <v>37</v>
      </c>
      <c r="C47" s="59">
        <v>25</v>
      </c>
      <c r="D47" s="43">
        <v>0.59677419354838712</v>
      </c>
      <c r="E47" s="55" t="s">
        <v>6</v>
      </c>
    </row>
    <row r="48" spans="1:10" x14ac:dyDescent="0.25">
      <c r="A48" t="s">
        <v>84</v>
      </c>
      <c r="B48" s="60">
        <v>33</v>
      </c>
      <c r="C48">
        <v>29</v>
      </c>
      <c r="D48" s="44">
        <v>0.532258064516129</v>
      </c>
      <c r="E48" s="9">
        <v>4</v>
      </c>
    </row>
    <row r="49" spans="1:5" x14ac:dyDescent="0.25">
      <c r="A49" t="s">
        <v>95</v>
      </c>
      <c r="B49" s="60">
        <v>31</v>
      </c>
      <c r="C49">
        <v>31</v>
      </c>
      <c r="D49" s="44">
        <v>0.5</v>
      </c>
      <c r="E49" s="9">
        <v>6</v>
      </c>
    </row>
    <row r="50" spans="1:5" x14ac:dyDescent="0.25">
      <c r="A50" t="s">
        <v>94</v>
      </c>
      <c r="B50" s="60">
        <v>30</v>
      </c>
      <c r="C50">
        <v>32</v>
      </c>
      <c r="D50" s="44">
        <v>0.4838709677419355</v>
      </c>
      <c r="E50" s="9">
        <v>7</v>
      </c>
    </row>
    <row r="51" spans="1:5" x14ac:dyDescent="0.25">
      <c r="A51" t="s">
        <v>74</v>
      </c>
      <c r="B51" s="60">
        <v>29</v>
      </c>
      <c r="C51">
        <v>33</v>
      </c>
      <c r="D51" s="44">
        <v>0.46774193548387094</v>
      </c>
      <c r="E51" s="9">
        <v>8</v>
      </c>
    </row>
    <row r="52" spans="1:5" x14ac:dyDescent="0.25">
      <c r="A52" t="s">
        <v>67</v>
      </c>
      <c r="B52" s="60">
        <v>24</v>
      </c>
      <c r="C52">
        <v>38</v>
      </c>
      <c r="D52" s="44">
        <v>0.38709677419354838</v>
      </c>
      <c r="E52" s="9">
        <v>13</v>
      </c>
    </row>
    <row r="53" spans="1:5" ht="15.75" thickBot="1" x14ac:dyDescent="0.3">
      <c r="A53" t="s">
        <v>73</v>
      </c>
      <c r="B53" s="61">
        <v>14</v>
      </c>
      <c r="C53" s="62">
        <v>48</v>
      </c>
      <c r="D53" s="45">
        <v>0.22580645161290322</v>
      </c>
      <c r="E53" s="12">
        <v>23</v>
      </c>
    </row>
    <row r="54" spans="1:5" x14ac:dyDescent="0.25">
      <c r="D54" s="44"/>
      <c r="E54" s="8"/>
    </row>
  </sheetData>
  <mergeCells count="16">
    <mergeCell ref="B35:E35"/>
    <mergeCell ref="B45:E45"/>
    <mergeCell ref="B19:E19"/>
    <mergeCell ref="B20:E20"/>
    <mergeCell ref="G20:H20"/>
    <mergeCell ref="I20:J20"/>
    <mergeCell ref="B27:E27"/>
    <mergeCell ref="G27:H27"/>
    <mergeCell ref="I27:J27"/>
    <mergeCell ref="B3:E3"/>
    <mergeCell ref="B4:E4"/>
    <mergeCell ref="G4:H4"/>
    <mergeCell ref="I4:J4"/>
    <mergeCell ref="B11:E11"/>
    <mergeCell ref="G11:H11"/>
    <mergeCell ref="I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ADBC-669E-420B-AC97-8D8C19A2012A}">
  <dimension ref="A1:S53"/>
  <sheetViews>
    <sheetView topLeftCell="A10" workbookViewId="0">
      <selection activeCell="H31" sqref="H31"/>
    </sheetView>
  </sheetViews>
  <sheetFormatPr defaultRowHeight="15.75" x14ac:dyDescent="0.25"/>
  <cols>
    <col min="1" max="1" width="28.5703125" style="3" customWidth="1"/>
    <col min="2" max="2" width="6.5703125" customWidth="1"/>
    <col min="3" max="3" width="7.5703125" customWidth="1"/>
    <col min="4" max="5" width="6.5703125" customWidth="1"/>
    <col min="6" max="6" width="9" customWidth="1"/>
    <col min="7" max="8" width="6.5703125" customWidth="1"/>
    <col min="9" max="9" width="7.7109375" customWidth="1"/>
    <col min="10" max="15" width="6.5703125" customWidth="1"/>
    <col min="16" max="19" width="8" customWidth="1"/>
  </cols>
  <sheetData>
    <row r="1" spans="1:17" ht="19.5" thickBot="1" x14ac:dyDescent="0.35">
      <c r="B1" s="1" t="s">
        <v>21</v>
      </c>
    </row>
    <row r="2" spans="1:17" ht="16.5" thickBot="1" x14ac:dyDescent="0.3">
      <c r="B2" s="16" t="s">
        <v>7</v>
      </c>
      <c r="C2" s="13" t="s">
        <v>8</v>
      </c>
      <c r="D2" s="13" t="s">
        <v>9</v>
      </c>
      <c r="E2" s="13" t="s">
        <v>10</v>
      </c>
      <c r="F2" s="13" t="s">
        <v>11</v>
      </c>
      <c r="G2" s="13" t="s">
        <v>12</v>
      </c>
      <c r="H2" s="13" t="s">
        <v>13</v>
      </c>
      <c r="I2" s="13" t="s">
        <v>14</v>
      </c>
      <c r="J2" s="13" t="s">
        <v>15</v>
      </c>
      <c r="K2" s="13" t="s">
        <v>16</v>
      </c>
      <c r="L2" s="13" t="s">
        <v>96</v>
      </c>
      <c r="M2" s="13" t="s">
        <v>17</v>
      </c>
      <c r="N2" s="13" t="s">
        <v>18</v>
      </c>
      <c r="O2" s="13" t="s">
        <v>19</v>
      </c>
      <c r="P2" s="13" t="s">
        <v>20</v>
      </c>
      <c r="Q2" s="14" t="s">
        <v>22</v>
      </c>
    </row>
    <row r="3" spans="1:17" x14ac:dyDescent="0.25">
      <c r="A3" s="3" t="s">
        <v>65</v>
      </c>
      <c r="B3">
        <v>62</v>
      </c>
      <c r="C3" s="63">
        <v>2179</v>
      </c>
      <c r="D3">
        <v>371</v>
      </c>
      <c r="E3">
        <v>597</v>
      </c>
      <c r="F3">
        <v>349</v>
      </c>
      <c r="G3">
        <v>148</v>
      </c>
      <c r="H3">
        <v>10</v>
      </c>
      <c r="I3">
        <v>106</v>
      </c>
      <c r="J3">
        <v>224</v>
      </c>
      <c r="K3">
        <v>420</v>
      </c>
      <c r="L3">
        <v>23</v>
      </c>
      <c r="M3">
        <v>56</v>
      </c>
      <c r="N3" s="64">
        <f t="shared" ref="N3:N20" si="0">IF(C3=0,0,E3/C3)</f>
        <v>0.27397888939880677</v>
      </c>
      <c r="O3" s="64">
        <f t="shared" ref="O3:O20" si="1">IF(C3+K3+L3=0,0,(E3+J3+L3)/(C3+J3+L3))</f>
        <v>0.34789777411376754</v>
      </c>
      <c r="P3" s="64">
        <f t="shared" ref="P3:P20" si="2">IF(C3=0,0,(E3+G3+2*H3+3*I3)/C3)</f>
        <v>0.49701698026617713</v>
      </c>
      <c r="Q3" s="50">
        <f t="shared" ref="Q3:Q20" si="3">O3+P3</f>
        <v>0.84491475437994468</v>
      </c>
    </row>
    <row r="4" spans="1:17" x14ac:dyDescent="0.25">
      <c r="A4" s="3" t="s">
        <v>80</v>
      </c>
      <c r="B4">
        <v>62</v>
      </c>
      <c r="C4" s="63">
        <v>2165</v>
      </c>
      <c r="D4">
        <v>353</v>
      </c>
      <c r="E4">
        <v>570</v>
      </c>
      <c r="F4">
        <v>343</v>
      </c>
      <c r="G4">
        <v>112</v>
      </c>
      <c r="H4">
        <v>13</v>
      </c>
      <c r="I4">
        <v>104</v>
      </c>
      <c r="J4">
        <v>204</v>
      </c>
      <c r="K4">
        <v>430</v>
      </c>
      <c r="L4">
        <v>35</v>
      </c>
      <c r="M4">
        <v>44</v>
      </c>
      <c r="N4" s="64">
        <f t="shared" si="0"/>
        <v>0.26327944572748269</v>
      </c>
      <c r="O4" s="64">
        <f t="shared" si="1"/>
        <v>0.33652246256239599</v>
      </c>
      <c r="P4" s="64">
        <f t="shared" si="2"/>
        <v>0.47113163972286376</v>
      </c>
      <c r="Q4" s="50">
        <f t="shared" si="3"/>
        <v>0.80765410228525969</v>
      </c>
    </row>
    <row r="5" spans="1:17" x14ac:dyDescent="0.25">
      <c r="A5" s="3" t="s">
        <v>69</v>
      </c>
      <c r="B5">
        <v>62</v>
      </c>
      <c r="C5" s="63">
        <v>2163</v>
      </c>
      <c r="D5">
        <v>339</v>
      </c>
      <c r="E5">
        <v>568</v>
      </c>
      <c r="F5">
        <v>328</v>
      </c>
      <c r="G5">
        <v>113</v>
      </c>
      <c r="H5">
        <v>21</v>
      </c>
      <c r="I5">
        <v>86</v>
      </c>
      <c r="J5">
        <v>215</v>
      </c>
      <c r="K5">
        <v>359</v>
      </c>
      <c r="L5">
        <v>6</v>
      </c>
      <c r="M5">
        <v>38</v>
      </c>
      <c r="N5" s="64">
        <f t="shared" si="0"/>
        <v>0.26259824318076747</v>
      </c>
      <c r="O5" s="64">
        <f t="shared" si="1"/>
        <v>0.33095637583892618</v>
      </c>
      <c r="P5" s="64">
        <f t="shared" si="2"/>
        <v>0.45353675450762831</v>
      </c>
      <c r="Q5" s="50">
        <f t="shared" si="3"/>
        <v>0.78449313034655455</v>
      </c>
    </row>
    <row r="6" spans="1:17" x14ac:dyDescent="0.25">
      <c r="A6" s="3" t="s">
        <v>82</v>
      </c>
      <c r="B6">
        <v>62</v>
      </c>
      <c r="C6" s="63">
        <v>2211</v>
      </c>
      <c r="D6">
        <v>329</v>
      </c>
      <c r="E6">
        <v>586</v>
      </c>
      <c r="F6">
        <v>316</v>
      </c>
      <c r="G6">
        <v>141</v>
      </c>
      <c r="H6">
        <v>12</v>
      </c>
      <c r="I6">
        <v>80</v>
      </c>
      <c r="J6">
        <v>195</v>
      </c>
      <c r="K6">
        <v>383</v>
      </c>
      <c r="L6">
        <v>26</v>
      </c>
      <c r="M6">
        <v>36</v>
      </c>
      <c r="N6" s="64">
        <f t="shared" si="0"/>
        <v>0.26503844414292177</v>
      </c>
      <c r="O6" s="64">
        <f t="shared" si="1"/>
        <v>0.33182565789473684</v>
      </c>
      <c r="P6" s="64">
        <f t="shared" si="2"/>
        <v>0.44821347806422435</v>
      </c>
      <c r="Q6" s="50">
        <f t="shared" si="3"/>
        <v>0.78003913595896113</v>
      </c>
    </row>
    <row r="7" spans="1:17" x14ac:dyDescent="0.25">
      <c r="A7" s="3" t="s">
        <v>74</v>
      </c>
      <c r="B7">
        <v>62</v>
      </c>
      <c r="C7" s="63">
        <v>2205</v>
      </c>
      <c r="D7">
        <v>323</v>
      </c>
      <c r="E7">
        <v>564</v>
      </c>
      <c r="F7">
        <v>314</v>
      </c>
      <c r="G7">
        <v>134</v>
      </c>
      <c r="H7">
        <v>12</v>
      </c>
      <c r="I7">
        <v>90</v>
      </c>
      <c r="J7">
        <v>195</v>
      </c>
      <c r="K7">
        <v>444</v>
      </c>
      <c r="L7">
        <v>22</v>
      </c>
      <c r="M7">
        <v>27</v>
      </c>
      <c r="N7" s="64">
        <f t="shared" si="0"/>
        <v>0.25578231292517006</v>
      </c>
      <c r="O7" s="64">
        <f t="shared" si="1"/>
        <v>0.32246077621800168</v>
      </c>
      <c r="P7" s="64">
        <f t="shared" si="2"/>
        <v>0.44988662131519275</v>
      </c>
      <c r="Q7" s="50">
        <f t="shared" si="3"/>
        <v>0.77234739753319448</v>
      </c>
    </row>
    <row r="8" spans="1:17" x14ac:dyDescent="0.25">
      <c r="A8" s="3" t="s">
        <v>84</v>
      </c>
      <c r="B8">
        <v>62</v>
      </c>
      <c r="C8" s="63">
        <v>2135</v>
      </c>
      <c r="D8">
        <v>294</v>
      </c>
      <c r="E8">
        <v>556</v>
      </c>
      <c r="F8">
        <v>289</v>
      </c>
      <c r="G8">
        <v>150</v>
      </c>
      <c r="H8">
        <v>15</v>
      </c>
      <c r="I8">
        <v>78</v>
      </c>
      <c r="J8">
        <v>150</v>
      </c>
      <c r="K8">
        <v>361</v>
      </c>
      <c r="L8">
        <v>23</v>
      </c>
      <c r="M8">
        <v>49</v>
      </c>
      <c r="N8" s="64">
        <f t="shared" si="0"/>
        <v>0.2604215456674473</v>
      </c>
      <c r="O8" s="64">
        <f t="shared" si="1"/>
        <v>0.3158578856152513</v>
      </c>
      <c r="P8" s="64">
        <f t="shared" si="2"/>
        <v>0.45433255269320844</v>
      </c>
      <c r="Q8" s="50">
        <f t="shared" si="3"/>
        <v>0.77019043830845968</v>
      </c>
    </row>
    <row r="9" spans="1:17" x14ac:dyDescent="0.25">
      <c r="A9" s="3" t="s">
        <v>71</v>
      </c>
      <c r="B9">
        <v>62</v>
      </c>
      <c r="C9" s="63">
        <v>2145</v>
      </c>
      <c r="D9">
        <v>304</v>
      </c>
      <c r="E9">
        <v>554</v>
      </c>
      <c r="F9">
        <v>295</v>
      </c>
      <c r="G9">
        <v>123</v>
      </c>
      <c r="H9">
        <v>14</v>
      </c>
      <c r="I9">
        <v>87</v>
      </c>
      <c r="J9">
        <v>177</v>
      </c>
      <c r="K9">
        <v>365</v>
      </c>
      <c r="L9">
        <v>13</v>
      </c>
      <c r="M9">
        <v>38</v>
      </c>
      <c r="N9" s="64">
        <f t="shared" si="0"/>
        <v>0.25827505827505826</v>
      </c>
      <c r="O9" s="64">
        <f t="shared" si="1"/>
        <v>0.31862955032119916</v>
      </c>
      <c r="P9" s="64">
        <f t="shared" si="2"/>
        <v>0.45034965034965035</v>
      </c>
      <c r="Q9" s="50">
        <f t="shared" si="3"/>
        <v>0.76897920067084957</v>
      </c>
    </row>
    <row r="10" spans="1:17" x14ac:dyDescent="0.25">
      <c r="A10" s="3" t="s">
        <v>86</v>
      </c>
      <c r="B10">
        <v>62</v>
      </c>
      <c r="C10" s="63">
        <v>2161</v>
      </c>
      <c r="D10">
        <v>322</v>
      </c>
      <c r="E10">
        <v>528</v>
      </c>
      <c r="F10">
        <v>307</v>
      </c>
      <c r="G10">
        <v>124</v>
      </c>
      <c r="H10">
        <v>21</v>
      </c>
      <c r="I10">
        <v>94</v>
      </c>
      <c r="J10">
        <v>204</v>
      </c>
      <c r="K10">
        <v>471</v>
      </c>
      <c r="L10">
        <v>16</v>
      </c>
      <c r="M10">
        <v>53</v>
      </c>
      <c r="N10" s="64">
        <f t="shared" si="0"/>
        <v>0.24433132808884775</v>
      </c>
      <c r="O10" s="64">
        <f t="shared" si="1"/>
        <v>0.31415371692566146</v>
      </c>
      <c r="P10" s="64">
        <f t="shared" si="2"/>
        <v>0.45164275798241554</v>
      </c>
      <c r="Q10" s="50">
        <f t="shared" si="3"/>
        <v>0.76579647490807701</v>
      </c>
    </row>
    <row r="11" spans="1:17" x14ac:dyDescent="0.25">
      <c r="A11" s="3" t="s">
        <v>62</v>
      </c>
      <c r="B11">
        <v>62</v>
      </c>
      <c r="C11" s="63">
        <v>2201</v>
      </c>
      <c r="D11">
        <v>335</v>
      </c>
      <c r="E11">
        <v>570</v>
      </c>
      <c r="F11">
        <v>318</v>
      </c>
      <c r="G11">
        <v>122</v>
      </c>
      <c r="H11">
        <v>14</v>
      </c>
      <c r="I11">
        <v>85</v>
      </c>
      <c r="J11">
        <v>179</v>
      </c>
      <c r="K11">
        <v>395</v>
      </c>
      <c r="L11">
        <v>14</v>
      </c>
      <c r="M11">
        <v>38</v>
      </c>
      <c r="N11" s="64">
        <f t="shared" si="0"/>
        <v>0.25897319400272606</v>
      </c>
      <c r="O11" s="64">
        <f t="shared" si="1"/>
        <v>0.31871345029239767</v>
      </c>
      <c r="P11" s="64">
        <f t="shared" si="2"/>
        <v>0.44298046342571556</v>
      </c>
      <c r="Q11" s="50">
        <f t="shared" si="3"/>
        <v>0.76169391371811324</v>
      </c>
    </row>
    <row r="12" spans="1:17" x14ac:dyDescent="0.25">
      <c r="A12" s="3" t="s">
        <v>94</v>
      </c>
      <c r="B12">
        <v>62</v>
      </c>
      <c r="C12" s="63">
        <v>2197</v>
      </c>
      <c r="D12">
        <v>322</v>
      </c>
      <c r="E12">
        <v>564</v>
      </c>
      <c r="F12">
        <v>313</v>
      </c>
      <c r="G12">
        <v>137</v>
      </c>
      <c r="H12">
        <v>7</v>
      </c>
      <c r="I12">
        <v>92</v>
      </c>
      <c r="J12">
        <v>138</v>
      </c>
      <c r="K12">
        <v>366</v>
      </c>
      <c r="L12">
        <v>13</v>
      </c>
      <c r="M12">
        <v>43</v>
      </c>
      <c r="N12" s="64">
        <f t="shared" si="0"/>
        <v>0.25671370050068276</v>
      </c>
      <c r="O12" s="64">
        <f t="shared" si="1"/>
        <v>0.30451448040885859</v>
      </c>
      <c r="P12" s="64">
        <f t="shared" si="2"/>
        <v>0.45106964041875286</v>
      </c>
      <c r="Q12" s="50">
        <f t="shared" si="3"/>
        <v>0.75558412082761151</v>
      </c>
    </row>
    <row r="13" spans="1:17" x14ac:dyDescent="0.25">
      <c r="A13" s="3" t="s">
        <v>95</v>
      </c>
      <c r="B13">
        <v>62</v>
      </c>
      <c r="C13" s="63">
        <v>2163</v>
      </c>
      <c r="D13">
        <v>284</v>
      </c>
      <c r="E13">
        <v>536</v>
      </c>
      <c r="F13">
        <v>276</v>
      </c>
      <c r="G13">
        <v>137</v>
      </c>
      <c r="H13">
        <v>8</v>
      </c>
      <c r="I13">
        <v>85</v>
      </c>
      <c r="J13">
        <v>202</v>
      </c>
      <c r="K13">
        <v>431</v>
      </c>
      <c r="L13">
        <v>14</v>
      </c>
      <c r="M13">
        <v>30</v>
      </c>
      <c r="N13" s="64">
        <f t="shared" si="0"/>
        <v>0.24780397595931578</v>
      </c>
      <c r="O13" s="64">
        <f t="shared" si="1"/>
        <v>0.316099201345103</v>
      </c>
      <c r="P13" s="64">
        <f t="shared" si="2"/>
        <v>0.43643088303282479</v>
      </c>
      <c r="Q13" s="50">
        <f t="shared" si="3"/>
        <v>0.75253008437792779</v>
      </c>
    </row>
    <row r="14" spans="1:17" x14ac:dyDescent="0.25">
      <c r="A14" s="3" t="s">
        <v>92</v>
      </c>
      <c r="B14">
        <v>62</v>
      </c>
      <c r="C14" s="63">
        <v>2130</v>
      </c>
      <c r="D14">
        <v>305</v>
      </c>
      <c r="E14">
        <v>535</v>
      </c>
      <c r="F14">
        <v>274</v>
      </c>
      <c r="G14">
        <v>112</v>
      </c>
      <c r="H14">
        <v>6</v>
      </c>
      <c r="I14">
        <v>86</v>
      </c>
      <c r="J14">
        <v>183</v>
      </c>
      <c r="K14">
        <v>373</v>
      </c>
      <c r="L14">
        <v>33</v>
      </c>
      <c r="M14">
        <v>20</v>
      </c>
      <c r="N14" s="64">
        <f t="shared" si="0"/>
        <v>0.25117370892018781</v>
      </c>
      <c r="O14" s="64">
        <f t="shared" si="1"/>
        <v>0.32011935208866155</v>
      </c>
      <c r="P14" s="64">
        <f t="shared" si="2"/>
        <v>0.43051643192488265</v>
      </c>
      <c r="Q14" s="50">
        <f t="shared" si="3"/>
        <v>0.75063578401354425</v>
      </c>
    </row>
    <row r="15" spans="1:17" x14ac:dyDescent="0.25">
      <c r="A15" s="3" t="s">
        <v>76</v>
      </c>
      <c r="B15">
        <v>62</v>
      </c>
      <c r="C15" s="63">
        <v>2168</v>
      </c>
      <c r="D15">
        <v>305</v>
      </c>
      <c r="E15">
        <v>538</v>
      </c>
      <c r="F15">
        <v>279</v>
      </c>
      <c r="G15">
        <v>117</v>
      </c>
      <c r="H15">
        <v>7</v>
      </c>
      <c r="I15">
        <v>86</v>
      </c>
      <c r="J15">
        <v>219</v>
      </c>
      <c r="K15">
        <v>428</v>
      </c>
      <c r="L15">
        <v>16</v>
      </c>
      <c r="M15">
        <v>38</v>
      </c>
      <c r="N15" s="64">
        <f t="shared" si="0"/>
        <v>0.2481549815498155</v>
      </c>
      <c r="O15" s="64">
        <f t="shared" si="1"/>
        <v>0.32168123179359137</v>
      </c>
      <c r="P15" s="64">
        <f t="shared" si="2"/>
        <v>0.42758302583025831</v>
      </c>
      <c r="Q15" s="50">
        <f t="shared" si="3"/>
        <v>0.74926425762384974</v>
      </c>
    </row>
    <row r="16" spans="1:17" x14ac:dyDescent="0.25">
      <c r="A16" s="3" t="s">
        <v>67</v>
      </c>
      <c r="B16">
        <v>62</v>
      </c>
      <c r="C16" s="63">
        <v>2173</v>
      </c>
      <c r="D16">
        <v>277</v>
      </c>
      <c r="E16">
        <v>501</v>
      </c>
      <c r="F16">
        <v>272</v>
      </c>
      <c r="G16">
        <v>120</v>
      </c>
      <c r="H16">
        <v>16</v>
      </c>
      <c r="I16">
        <v>98</v>
      </c>
      <c r="J16">
        <v>182</v>
      </c>
      <c r="K16">
        <v>478</v>
      </c>
      <c r="L16">
        <v>13</v>
      </c>
      <c r="M16">
        <v>15</v>
      </c>
      <c r="N16" s="64">
        <f t="shared" si="0"/>
        <v>0.23055683387022549</v>
      </c>
      <c r="O16" s="64">
        <f t="shared" si="1"/>
        <v>0.29391891891891891</v>
      </c>
      <c r="P16" s="64">
        <f t="shared" si="2"/>
        <v>0.43580303727565578</v>
      </c>
      <c r="Q16" s="50">
        <f t="shared" si="3"/>
        <v>0.72972195619457469</v>
      </c>
    </row>
    <row r="17" spans="1:19" x14ac:dyDescent="0.25">
      <c r="A17" s="3" t="s">
        <v>58</v>
      </c>
      <c r="B17">
        <v>62</v>
      </c>
      <c r="C17" s="63">
        <v>2170</v>
      </c>
      <c r="D17">
        <v>278</v>
      </c>
      <c r="E17">
        <v>526</v>
      </c>
      <c r="F17">
        <v>265</v>
      </c>
      <c r="G17">
        <v>119</v>
      </c>
      <c r="H17">
        <v>13</v>
      </c>
      <c r="I17">
        <v>64</v>
      </c>
      <c r="J17">
        <v>173</v>
      </c>
      <c r="K17">
        <v>431</v>
      </c>
      <c r="L17">
        <v>20</v>
      </c>
      <c r="M17">
        <v>37</v>
      </c>
      <c r="N17" s="64">
        <f t="shared" si="0"/>
        <v>0.24239631336405529</v>
      </c>
      <c r="O17" s="64">
        <f t="shared" si="1"/>
        <v>0.30427422767668216</v>
      </c>
      <c r="P17" s="64">
        <f t="shared" si="2"/>
        <v>0.39769585253456219</v>
      </c>
      <c r="Q17" s="50">
        <f t="shared" si="3"/>
        <v>0.7019700802112443</v>
      </c>
    </row>
    <row r="18" spans="1:19" x14ac:dyDescent="0.25">
      <c r="A18" s="3" t="s">
        <v>78</v>
      </c>
      <c r="B18">
        <v>62</v>
      </c>
      <c r="C18" s="63">
        <v>2096</v>
      </c>
      <c r="D18">
        <v>248</v>
      </c>
      <c r="E18">
        <v>483</v>
      </c>
      <c r="F18">
        <v>234</v>
      </c>
      <c r="G18">
        <v>113</v>
      </c>
      <c r="H18">
        <v>9</v>
      </c>
      <c r="I18">
        <v>75</v>
      </c>
      <c r="J18">
        <v>168</v>
      </c>
      <c r="K18">
        <v>334</v>
      </c>
      <c r="L18">
        <v>25</v>
      </c>
      <c r="M18">
        <v>21</v>
      </c>
      <c r="N18" s="64">
        <f t="shared" si="0"/>
        <v>0.23043893129770993</v>
      </c>
      <c r="O18" s="64">
        <f t="shared" si="1"/>
        <v>0.29532546963739625</v>
      </c>
      <c r="P18" s="64">
        <f t="shared" si="2"/>
        <v>0.40028625954198471</v>
      </c>
      <c r="Q18" s="50">
        <f t="shared" si="3"/>
        <v>0.69561172917938097</v>
      </c>
    </row>
    <row r="19" spans="1:19" x14ac:dyDescent="0.25">
      <c r="A19" s="3" t="s">
        <v>93</v>
      </c>
      <c r="B19">
        <v>62</v>
      </c>
      <c r="C19" s="63">
        <v>2137</v>
      </c>
      <c r="D19">
        <v>246</v>
      </c>
      <c r="E19">
        <v>495</v>
      </c>
      <c r="F19">
        <v>234</v>
      </c>
      <c r="G19">
        <v>93</v>
      </c>
      <c r="H19">
        <v>13</v>
      </c>
      <c r="I19">
        <v>65</v>
      </c>
      <c r="J19">
        <v>211</v>
      </c>
      <c r="K19">
        <v>416</v>
      </c>
      <c r="L19">
        <v>10</v>
      </c>
      <c r="M19">
        <v>38</v>
      </c>
      <c r="N19" s="64">
        <f t="shared" si="0"/>
        <v>0.23163313055685542</v>
      </c>
      <c r="O19" s="64">
        <f t="shared" si="1"/>
        <v>0.30364715860899066</v>
      </c>
      <c r="P19" s="64">
        <f t="shared" si="2"/>
        <v>0.37856808610201215</v>
      </c>
      <c r="Q19" s="50">
        <f t="shared" si="3"/>
        <v>0.68221524471100281</v>
      </c>
    </row>
    <row r="20" spans="1:19" x14ac:dyDescent="0.25">
      <c r="A20" s="3" t="s">
        <v>73</v>
      </c>
      <c r="B20">
        <v>62</v>
      </c>
      <c r="C20" s="63">
        <v>2071</v>
      </c>
      <c r="D20">
        <v>205</v>
      </c>
      <c r="E20">
        <v>444</v>
      </c>
      <c r="F20">
        <v>202</v>
      </c>
      <c r="G20">
        <v>92</v>
      </c>
      <c r="H20">
        <v>14</v>
      </c>
      <c r="I20">
        <v>44</v>
      </c>
      <c r="J20">
        <v>138</v>
      </c>
      <c r="K20">
        <v>343</v>
      </c>
      <c r="L20">
        <v>7</v>
      </c>
      <c r="M20">
        <v>53</v>
      </c>
      <c r="N20" s="64">
        <f t="shared" si="0"/>
        <v>0.21438918396909706</v>
      </c>
      <c r="O20" s="64">
        <f t="shared" si="1"/>
        <v>0.2657942238267148</v>
      </c>
      <c r="P20" s="64">
        <f t="shared" si="2"/>
        <v>0.33606953162723324</v>
      </c>
      <c r="Q20" s="50">
        <f t="shared" si="3"/>
        <v>0.6018637554539481</v>
      </c>
    </row>
    <row r="22" spans="1:19" x14ac:dyDescent="0.25">
      <c r="A22" s="3" t="s">
        <v>33</v>
      </c>
      <c r="B22" s="28">
        <f>SUM(B3:B20)/18</f>
        <v>62</v>
      </c>
      <c r="C22" s="28">
        <f>SUM(C3:C20)/18</f>
        <v>2159.4444444444443</v>
      </c>
      <c r="D22" s="28">
        <f t="shared" ref="D22:M22" si="4">SUM(D3:D20)/18</f>
        <v>302.22222222222223</v>
      </c>
      <c r="E22" s="28">
        <f t="shared" si="4"/>
        <v>539.72222222222217</v>
      </c>
      <c r="F22" s="28">
        <f t="shared" si="4"/>
        <v>289.33333333333331</v>
      </c>
      <c r="G22" s="28">
        <f t="shared" si="4"/>
        <v>122.61111111111111</v>
      </c>
      <c r="H22" s="28">
        <f t="shared" si="4"/>
        <v>12.5</v>
      </c>
      <c r="I22" s="28">
        <f t="shared" si="4"/>
        <v>83.611111111111114</v>
      </c>
      <c r="J22" s="28">
        <f t="shared" si="4"/>
        <v>186.5</v>
      </c>
      <c r="K22" s="28">
        <f t="shared" si="4"/>
        <v>401.55555555555554</v>
      </c>
      <c r="L22" s="28">
        <f t="shared" si="4"/>
        <v>18.277777777777779</v>
      </c>
      <c r="M22" s="28">
        <f t="shared" si="4"/>
        <v>37.444444444444443</v>
      </c>
      <c r="N22" s="19">
        <f t="shared" ref="N22" si="5">IF(C22=0,0,E22/C22)</f>
        <v>0.24993568304605093</v>
      </c>
      <c r="O22" s="19">
        <f t="shared" ref="O22" si="6">IF(C22+K22+L22=0,0,(E22+J22+L22)/(C22+J22+L22))</f>
        <v>0.31490271642071627</v>
      </c>
      <c r="P22" s="19">
        <f t="shared" ref="P22" si="7">IF(C22=0,0,(E22+G22+2*H22+3*I22)/C22)</f>
        <v>0.43444816053511703</v>
      </c>
      <c r="Q22" s="2">
        <f t="shared" ref="Q22" si="8">O22+P22</f>
        <v>0.74935087695583324</v>
      </c>
    </row>
    <row r="23" spans="1:19" hidden="1" x14ac:dyDescent="0.25">
      <c r="B23" s="28"/>
      <c r="C23" s="28">
        <f>MAX(C3:C20)</f>
        <v>2211</v>
      </c>
      <c r="D23" s="28">
        <f t="shared" ref="D23:Q23" si="9">MAX(D3:D20)</f>
        <v>371</v>
      </c>
      <c r="E23" s="28">
        <f t="shared" si="9"/>
        <v>597</v>
      </c>
      <c r="F23" s="28">
        <f t="shared" si="9"/>
        <v>349</v>
      </c>
      <c r="G23" s="28">
        <f t="shared" si="9"/>
        <v>150</v>
      </c>
      <c r="H23" s="28">
        <f t="shared" si="9"/>
        <v>21</v>
      </c>
      <c r="I23" s="28">
        <f t="shared" si="9"/>
        <v>106</v>
      </c>
      <c r="J23" s="28">
        <f t="shared" si="9"/>
        <v>224</v>
      </c>
      <c r="K23" s="28">
        <f t="shared" si="9"/>
        <v>478</v>
      </c>
      <c r="L23" s="28">
        <f t="shared" si="9"/>
        <v>35</v>
      </c>
      <c r="M23" s="28">
        <f t="shared" si="9"/>
        <v>56</v>
      </c>
      <c r="N23" s="28">
        <f t="shared" si="9"/>
        <v>0.27397888939880677</v>
      </c>
      <c r="O23" s="28">
        <f t="shared" si="9"/>
        <v>0.34789777411376754</v>
      </c>
      <c r="P23" s="28">
        <f t="shared" si="9"/>
        <v>0.49701698026617713</v>
      </c>
      <c r="Q23" s="28">
        <f t="shared" si="9"/>
        <v>0.84491475437994468</v>
      </c>
    </row>
    <row r="24" spans="1:19" x14ac:dyDescent="0.25">
      <c r="A24" s="3" t="s">
        <v>34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6" spans="1:19" ht="19.5" thickBot="1" x14ac:dyDescent="0.35">
      <c r="B26" s="1" t="s">
        <v>30</v>
      </c>
    </row>
    <row r="27" spans="1:19" ht="16.5" thickBot="1" x14ac:dyDescent="0.3">
      <c r="B27" s="20" t="s">
        <v>7</v>
      </c>
      <c r="C27" s="21" t="s">
        <v>23</v>
      </c>
      <c r="D27" s="21" t="s">
        <v>24</v>
      </c>
      <c r="E27" s="21" t="s">
        <v>97</v>
      </c>
      <c r="F27" s="21" t="s">
        <v>2</v>
      </c>
      <c r="G27" s="21" t="s">
        <v>3</v>
      </c>
      <c r="H27" s="21" t="s">
        <v>98</v>
      </c>
      <c r="I27" s="21" t="s">
        <v>25</v>
      </c>
      <c r="J27" s="21" t="s">
        <v>10</v>
      </c>
      <c r="K27" s="21" t="s">
        <v>9</v>
      </c>
      <c r="L27" s="21" t="s">
        <v>26</v>
      </c>
      <c r="M27" s="21" t="s">
        <v>15</v>
      </c>
      <c r="N27" s="21" t="s">
        <v>16</v>
      </c>
      <c r="O27" s="21" t="s">
        <v>27</v>
      </c>
      <c r="P27" s="21" t="s">
        <v>28</v>
      </c>
      <c r="Q27" s="21" t="s">
        <v>29</v>
      </c>
      <c r="R27" s="21" t="s">
        <v>48</v>
      </c>
    </row>
    <row r="28" spans="1:19" x14ac:dyDescent="0.25">
      <c r="A28" s="3" t="s">
        <v>71</v>
      </c>
      <c r="B28">
        <v>62</v>
      </c>
      <c r="C28">
        <v>62</v>
      </c>
      <c r="D28">
        <v>15</v>
      </c>
      <c r="E28">
        <v>6</v>
      </c>
      <c r="F28" s="28">
        <v>44</v>
      </c>
      <c r="G28">
        <v>18</v>
      </c>
      <c r="H28">
        <v>15</v>
      </c>
      <c r="I28" s="29">
        <v>556.66400400000009</v>
      </c>
      <c r="J28">
        <v>466</v>
      </c>
      <c r="K28">
        <v>219</v>
      </c>
      <c r="L28">
        <v>210</v>
      </c>
      <c r="M28">
        <v>142</v>
      </c>
      <c r="N28">
        <v>434</v>
      </c>
      <c r="O28" s="18">
        <f t="shared" ref="O28:O45" si="10">9*L28/I28</f>
        <v>3.3952258209963215</v>
      </c>
      <c r="P28" s="18">
        <f t="shared" ref="P28:P45" si="11">9*M28/I28</f>
        <v>2.2958193646737031</v>
      </c>
      <c r="Q28" s="18">
        <f t="shared" ref="Q28:Q45" si="12">9*N28/I28</f>
        <v>7.0168000300590645</v>
      </c>
      <c r="R28" s="2">
        <f t="shared" ref="R28:R45" si="13">F28/(F28+G28)</f>
        <v>0.70967741935483875</v>
      </c>
    </row>
    <row r="29" spans="1:19" x14ac:dyDescent="0.25">
      <c r="A29" s="3" t="s">
        <v>80</v>
      </c>
      <c r="B29">
        <v>62</v>
      </c>
      <c r="C29">
        <v>62</v>
      </c>
      <c r="D29">
        <v>23</v>
      </c>
      <c r="E29">
        <v>8</v>
      </c>
      <c r="F29" s="28">
        <v>41</v>
      </c>
      <c r="G29">
        <v>21</v>
      </c>
      <c r="H29">
        <v>12</v>
      </c>
      <c r="I29" s="29">
        <v>555.65699999999993</v>
      </c>
      <c r="J29">
        <v>467</v>
      </c>
      <c r="K29">
        <v>231</v>
      </c>
      <c r="L29">
        <v>210</v>
      </c>
      <c r="M29">
        <v>136</v>
      </c>
      <c r="N29">
        <v>426</v>
      </c>
      <c r="O29" s="18">
        <f t="shared" si="10"/>
        <v>3.401378908211361</v>
      </c>
      <c r="P29" s="18">
        <f t="shared" si="11"/>
        <v>2.2027977691273577</v>
      </c>
      <c r="Q29" s="18">
        <f t="shared" si="12"/>
        <v>6.899940070943047</v>
      </c>
      <c r="R29" s="2">
        <f t="shared" si="13"/>
        <v>0.66129032258064513</v>
      </c>
    </row>
    <row r="30" spans="1:19" x14ac:dyDescent="0.25">
      <c r="A30" s="3" t="s">
        <v>65</v>
      </c>
      <c r="B30">
        <v>62</v>
      </c>
      <c r="C30">
        <v>62</v>
      </c>
      <c r="D30">
        <v>11</v>
      </c>
      <c r="E30">
        <v>4</v>
      </c>
      <c r="F30" s="28">
        <v>40</v>
      </c>
      <c r="G30">
        <v>22</v>
      </c>
      <c r="H30">
        <v>13</v>
      </c>
      <c r="I30" s="29">
        <v>551.98064999999997</v>
      </c>
      <c r="J30">
        <v>501</v>
      </c>
      <c r="K30">
        <v>252</v>
      </c>
      <c r="L30">
        <v>229</v>
      </c>
      <c r="M30">
        <v>128</v>
      </c>
      <c r="N30">
        <v>391</v>
      </c>
      <c r="O30" s="18">
        <f t="shared" si="10"/>
        <v>3.7338265390281347</v>
      </c>
      <c r="P30" s="18">
        <f t="shared" si="11"/>
        <v>2.0870296812034987</v>
      </c>
      <c r="Q30" s="18">
        <f t="shared" si="12"/>
        <v>6.3752234793013125</v>
      </c>
      <c r="R30" s="2">
        <f t="shared" si="13"/>
        <v>0.64516129032258063</v>
      </c>
    </row>
    <row r="31" spans="1:19" x14ac:dyDescent="0.25">
      <c r="A31" s="3" t="s">
        <v>82</v>
      </c>
      <c r="B31">
        <v>62</v>
      </c>
      <c r="C31">
        <v>62</v>
      </c>
      <c r="D31">
        <v>11</v>
      </c>
      <c r="E31">
        <v>1</v>
      </c>
      <c r="F31" s="28">
        <v>41</v>
      </c>
      <c r="G31">
        <v>21</v>
      </c>
      <c r="H31">
        <v>21</v>
      </c>
      <c r="I31" s="29">
        <v>562.32760000000007</v>
      </c>
      <c r="J31">
        <v>461</v>
      </c>
      <c r="K31">
        <v>257</v>
      </c>
      <c r="L31">
        <v>239</v>
      </c>
      <c r="M31">
        <v>182</v>
      </c>
      <c r="N31">
        <v>417</v>
      </c>
      <c r="O31" s="18">
        <f t="shared" si="10"/>
        <v>3.8251723728303566</v>
      </c>
      <c r="P31" s="18">
        <f t="shared" si="11"/>
        <v>2.9128927692683053</v>
      </c>
      <c r="Q31" s="18">
        <f t="shared" si="12"/>
        <v>6.6740455207960618</v>
      </c>
      <c r="R31" s="2">
        <f t="shared" si="13"/>
        <v>0.66129032258064513</v>
      </c>
    </row>
    <row r="32" spans="1:19" x14ac:dyDescent="0.25">
      <c r="A32" s="3" t="s">
        <v>62</v>
      </c>
      <c r="B32">
        <v>62</v>
      </c>
      <c r="C32">
        <v>62</v>
      </c>
      <c r="D32">
        <v>8</v>
      </c>
      <c r="E32">
        <v>2</v>
      </c>
      <c r="F32" s="28">
        <v>39</v>
      </c>
      <c r="G32">
        <v>23</v>
      </c>
      <c r="H32">
        <v>16</v>
      </c>
      <c r="I32" s="29">
        <v>556.90390000000002</v>
      </c>
      <c r="J32">
        <v>484</v>
      </c>
      <c r="K32">
        <v>255</v>
      </c>
      <c r="L32">
        <v>239</v>
      </c>
      <c r="M32">
        <v>190</v>
      </c>
      <c r="N32">
        <v>349</v>
      </c>
      <c r="O32" s="18">
        <f t="shared" si="10"/>
        <v>3.862425815297756</v>
      </c>
      <c r="P32" s="18">
        <f t="shared" si="11"/>
        <v>3.0705477192743666</v>
      </c>
      <c r="Q32" s="18">
        <f t="shared" si="12"/>
        <v>5.6401113369829154</v>
      </c>
      <c r="R32" s="2">
        <f t="shared" si="13"/>
        <v>0.62903225806451613</v>
      </c>
    </row>
    <row r="33" spans="1:18" x14ac:dyDescent="0.25">
      <c r="A33" s="3" t="s">
        <v>69</v>
      </c>
      <c r="B33">
        <v>62</v>
      </c>
      <c r="C33">
        <v>62</v>
      </c>
      <c r="D33">
        <v>7</v>
      </c>
      <c r="E33">
        <v>0</v>
      </c>
      <c r="F33" s="28">
        <v>37</v>
      </c>
      <c r="G33">
        <v>25</v>
      </c>
      <c r="H33">
        <v>18</v>
      </c>
      <c r="I33" s="29">
        <v>554.31666666666683</v>
      </c>
      <c r="J33">
        <v>488</v>
      </c>
      <c r="K33">
        <v>269</v>
      </c>
      <c r="L33">
        <v>249</v>
      </c>
      <c r="M33">
        <v>216</v>
      </c>
      <c r="N33">
        <v>358</v>
      </c>
      <c r="O33" s="18">
        <f t="shared" si="10"/>
        <v>4.0428154785170918</v>
      </c>
      <c r="P33" s="18">
        <f t="shared" si="11"/>
        <v>3.5070206560630193</v>
      </c>
      <c r="Q33" s="18">
        <f t="shared" si="12"/>
        <v>5.8125620132896341</v>
      </c>
      <c r="R33" s="2">
        <f t="shared" si="13"/>
        <v>0.59677419354838712</v>
      </c>
    </row>
    <row r="34" spans="1:18" x14ac:dyDescent="0.25">
      <c r="A34" s="3" t="s">
        <v>84</v>
      </c>
      <c r="B34">
        <v>62</v>
      </c>
      <c r="C34">
        <v>62</v>
      </c>
      <c r="D34">
        <v>6</v>
      </c>
      <c r="E34">
        <v>3</v>
      </c>
      <c r="F34" s="28">
        <v>33</v>
      </c>
      <c r="G34">
        <v>29</v>
      </c>
      <c r="H34">
        <v>8</v>
      </c>
      <c r="I34" s="29">
        <v>542.97363299999995</v>
      </c>
      <c r="J34">
        <v>529</v>
      </c>
      <c r="K34">
        <v>297</v>
      </c>
      <c r="L34">
        <v>262</v>
      </c>
      <c r="M34">
        <v>186</v>
      </c>
      <c r="N34">
        <v>409</v>
      </c>
      <c r="O34" s="18">
        <f t="shared" si="10"/>
        <v>4.3427523118788356</v>
      </c>
      <c r="P34" s="18">
        <f t="shared" si="11"/>
        <v>3.0830226336239059</v>
      </c>
      <c r="Q34" s="18">
        <f t="shared" si="12"/>
        <v>6.7793347158719222</v>
      </c>
      <c r="R34" s="2">
        <f t="shared" si="13"/>
        <v>0.532258064516129</v>
      </c>
    </row>
    <row r="35" spans="1:18" x14ac:dyDescent="0.25">
      <c r="A35" s="3" t="s">
        <v>74</v>
      </c>
      <c r="B35">
        <v>62</v>
      </c>
      <c r="C35">
        <v>62</v>
      </c>
      <c r="D35">
        <v>19</v>
      </c>
      <c r="E35">
        <v>2</v>
      </c>
      <c r="F35" s="28">
        <v>29</v>
      </c>
      <c r="G35">
        <v>33</v>
      </c>
      <c r="H35">
        <v>8</v>
      </c>
      <c r="I35" s="29">
        <v>556.3352010000001</v>
      </c>
      <c r="J35">
        <v>559</v>
      </c>
      <c r="K35">
        <v>333</v>
      </c>
      <c r="L35">
        <v>274</v>
      </c>
      <c r="M35">
        <v>182</v>
      </c>
      <c r="N35">
        <v>363</v>
      </c>
      <c r="O35" s="18">
        <f t="shared" si="10"/>
        <v>4.4325794872720978</v>
      </c>
      <c r="P35" s="18">
        <f t="shared" si="11"/>
        <v>2.9442681265821964</v>
      </c>
      <c r="Q35" s="18">
        <f t="shared" si="12"/>
        <v>5.8723589557655895</v>
      </c>
      <c r="R35" s="2">
        <f t="shared" si="13"/>
        <v>0.46774193548387094</v>
      </c>
    </row>
    <row r="36" spans="1:18" x14ac:dyDescent="0.25">
      <c r="A36" s="3" t="s">
        <v>86</v>
      </c>
      <c r="B36">
        <v>62</v>
      </c>
      <c r="C36">
        <v>62</v>
      </c>
      <c r="D36">
        <v>11</v>
      </c>
      <c r="E36">
        <v>4</v>
      </c>
      <c r="F36" s="28">
        <v>34</v>
      </c>
      <c r="G36">
        <v>28</v>
      </c>
      <c r="H36">
        <v>20</v>
      </c>
      <c r="I36" s="29">
        <v>560.32101099999988</v>
      </c>
      <c r="J36">
        <v>552</v>
      </c>
      <c r="K36">
        <v>315</v>
      </c>
      <c r="L36">
        <v>277</v>
      </c>
      <c r="M36">
        <v>177</v>
      </c>
      <c r="N36">
        <v>374</v>
      </c>
      <c r="O36" s="18">
        <f t="shared" si="10"/>
        <v>4.4492352616775257</v>
      </c>
      <c r="P36" s="18">
        <f t="shared" si="11"/>
        <v>2.8430131455484546</v>
      </c>
      <c r="Q36" s="18">
        <f t="shared" si="12"/>
        <v>6.0072707143227237</v>
      </c>
      <c r="R36" s="2">
        <f t="shared" si="13"/>
        <v>0.54838709677419351</v>
      </c>
    </row>
    <row r="37" spans="1:18" x14ac:dyDescent="0.25">
      <c r="A37" s="3" t="s">
        <v>95</v>
      </c>
      <c r="B37">
        <v>62</v>
      </c>
      <c r="C37">
        <v>62</v>
      </c>
      <c r="D37">
        <v>17</v>
      </c>
      <c r="E37">
        <v>6</v>
      </c>
      <c r="F37" s="28">
        <v>31</v>
      </c>
      <c r="G37">
        <v>31</v>
      </c>
      <c r="H37">
        <v>11</v>
      </c>
      <c r="I37" s="29">
        <v>554.67930000000001</v>
      </c>
      <c r="J37">
        <v>566</v>
      </c>
      <c r="K37">
        <v>310</v>
      </c>
      <c r="L37">
        <v>281</v>
      </c>
      <c r="M37">
        <v>173</v>
      </c>
      <c r="N37">
        <v>423</v>
      </c>
      <c r="O37" s="18">
        <f t="shared" si="10"/>
        <v>4.5593913455937507</v>
      </c>
      <c r="P37" s="18">
        <f t="shared" si="11"/>
        <v>2.8070274120559393</v>
      </c>
      <c r="Q37" s="18">
        <f t="shared" si="12"/>
        <v>6.8634254063564297</v>
      </c>
      <c r="R37" s="2">
        <f t="shared" si="13"/>
        <v>0.5</v>
      </c>
    </row>
    <row r="38" spans="1:18" x14ac:dyDescent="0.25">
      <c r="A38" s="3" t="s">
        <v>92</v>
      </c>
      <c r="B38">
        <v>62</v>
      </c>
      <c r="C38">
        <v>62</v>
      </c>
      <c r="D38">
        <v>9</v>
      </c>
      <c r="E38">
        <v>1</v>
      </c>
      <c r="F38" s="28">
        <v>32</v>
      </c>
      <c r="G38">
        <v>30</v>
      </c>
      <c r="H38">
        <v>13</v>
      </c>
      <c r="I38" s="29">
        <v>551.67100000000016</v>
      </c>
      <c r="J38">
        <v>559</v>
      </c>
      <c r="K38">
        <v>318</v>
      </c>
      <c r="L38">
        <v>293</v>
      </c>
      <c r="M38">
        <v>183</v>
      </c>
      <c r="N38">
        <v>329</v>
      </c>
      <c r="O38" s="18">
        <f t="shared" si="10"/>
        <v>4.7800228759532386</v>
      </c>
      <c r="P38" s="18">
        <f t="shared" si="11"/>
        <v>2.9854750385646507</v>
      </c>
      <c r="Q38" s="18">
        <f t="shared" si="12"/>
        <v>5.3673294409167767</v>
      </c>
      <c r="R38" s="2">
        <f t="shared" si="13"/>
        <v>0.5161290322580645</v>
      </c>
    </row>
    <row r="39" spans="1:18" x14ac:dyDescent="0.25">
      <c r="A39" s="3" t="s">
        <v>78</v>
      </c>
      <c r="B39">
        <v>62</v>
      </c>
      <c r="C39">
        <v>62</v>
      </c>
      <c r="D39">
        <v>5</v>
      </c>
      <c r="E39">
        <v>1</v>
      </c>
      <c r="F39" s="28">
        <v>22</v>
      </c>
      <c r="G39">
        <v>40</v>
      </c>
      <c r="H39">
        <v>10</v>
      </c>
      <c r="I39" s="29">
        <v>546.27333333333343</v>
      </c>
      <c r="J39">
        <v>528</v>
      </c>
      <c r="K39">
        <v>305</v>
      </c>
      <c r="L39">
        <v>291</v>
      </c>
      <c r="M39">
        <v>211</v>
      </c>
      <c r="N39">
        <v>424</v>
      </c>
      <c r="O39" s="18">
        <f t="shared" si="10"/>
        <v>4.79430321816917</v>
      </c>
      <c r="P39" s="18">
        <f t="shared" si="11"/>
        <v>3.4762817148924219</v>
      </c>
      <c r="Q39" s="18">
        <f t="shared" si="12"/>
        <v>6.9855139673667628</v>
      </c>
      <c r="R39" s="2">
        <f t="shared" si="13"/>
        <v>0.35483870967741937</v>
      </c>
    </row>
    <row r="40" spans="1:18" x14ac:dyDescent="0.25">
      <c r="A40" s="3" t="s">
        <v>58</v>
      </c>
      <c r="B40">
        <v>62</v>
      </c>
      <c r="C40">
        <v>62</v>
      </c>
      <c r="D40">
        <v>13</v>
      </c>
      <c r="E40">
        <v>1</v>
      </c>
      <c r="F40" s="28">
        <v>23</v>
      </c>
      <c r="G40">
        <v>39</v>
      </c>
      <c r="H40">
        <v>7</v>
      </c>
      <c r="I40" s="29">
        <v>550.30670099999998</v>
      </c>
      <c r="J40">
        <v>567</v>
      </c>
      <c r="K40">
        <v>332</v>
      </c>
      <c r="L40">
        <v>304</v>
      </c>
      <c r="M40">
        <v>219</v>
      </c>
      <c r="N40">
        <v>446</v>
      </c>
      <c r="O40" s="18">
        <f t="shared" si="10"/>
        <v>4.9717730040870434</v>
      </c>
      <c r="P40" s="18">
        <f t="shared" si="11"/>
        <v>3.5816391049179686</v>
      </c>
      <c r="Q40" s="18">
        <f t="shared" si="12"/>
        <v>7.2941143415224383</v>
      </c>
      <c r="R40" s="2">
        <f t="shared" si="13"/>
        <v>0.37096774193548387</v>
      </c>
    </row>
    <row r="41" spans="1:18" x14ac:dyDescent="0.25">
      <c r="A41" s="3" t="s">
        <v>76</v>
      </c>
      <c r="B41">
        <v>62</v>
      </c>
      <c r="C41">
        <v>62</v>
      </c>
      <c r="D41">
        <v>18</v>
      </c>
      <c r="E41">
        <v>2</v>
      </c>
      <c r="F41" s="28">
        <v>24</v>
      </c>
      <c r="G41">
        <v>38</v>
      </c>
      <c r="H41">
        <v>5</v>
      </c>
      <c r="I41" s="29">
        <v>546.31880200000001</v>
      </c>
      <c r="J41">
        <v>536</v>
      </c>
      <c r="K41">
        <v>325</v>
      </c>
      <c r="L41">
        <v>306</v>
      </c>
      <c r="M41">
        <v>154</v>
      </c>
      <c r="N41">
        <v>382</v>
      </c>
      <c r="O41" s="18">
        <f t="shared" si="10"/>
        <v>5.0410126649823779</v>
      </c>
      <c r="P41" s="18">
        <f t="shared" si="11"/>
        <v>2.5369802300891706</v>
      </c>
      <c r="Q41" s="18">
        <f t="shared" si="12"/>
        <v>6.2930288824289811</v>
      </c>
      <c r="R41" s="2">
        <f t="shared" si="13"/>
        <v>0.38709677419354838</v>
      </c>
    </row>
    <row r="42" spans="1:18" x14ac:dyDescent="0.25">
      <c r="A42" s="3" t="s">
        <v>94</v>
      </c>
      <c r="B42">
        <v>62</v>
      </c>
      <c r="C42">
        <v>62</v>
      </c>
      <c r="D42">
        <v>12</v>
      </c>
      <c r="E42">
        <v>2</v>
      </c>
      <c r="F42" s="28">
        <v>30</v>
      </c>
      <c r="G42">
        <v>32</v>
      </c>
      <c r="H42">
        <v>12</v>
      </c>
      <c r="I42" s="29">
        <v>558.55636666666669</v>
      </c>
      <c r="J42">
        <v>573</v>
      </c>
      <c r="K42">
        <v>351</v>
      </c>
      <c r="L42">
        <v>318</v>
      </c>
      <c r="M42">
        <v>235</v>
      </c>
      <c r="N42">
        <v>444</v>
      </c>
      <c r="O42" s="18">
        <f t="shared" si="10"/>
        <v>5.1239233330733374</v>
      </c>
      <c r="P42" s="18">
        <f t="shared" si="11"/>
        <v>3.7865471172082841</v>
      </c>
      <c r="Q42" s="18">
        <f t="shared" si="12"/>
        <v>7.1541571065552256</v>
      </c>
      <c r="R42" s="2">
        <f t="shared" si="13"/>
        <v>0.4838709677419355</v>
      </c>
    </row>
    <row r="43" spans="1:18" x14ac:dyDescent="0.25">
      <c r="A43" s="3" t="s">
        <v>67</v>
      </c>
      <c r="B43">
        <v>62</v>
      </c>
      <c r="C43">
        <v>62</v>
      </c>
      <c r="D43">
        <v>11</v>
      </c>
      <c r="E43">
        <v>1</v>
      </c>
      <c r="F43" s="28">
        <v>24</v>
      </c>
      <c r="G43">
        <v>38</v>
      </c>
      <c r="H43">
        <v>13</v>
      </c>
      <c r="I43" s="29">
        <v>558.64360000000011</v>
      </c>
      <c r="J43">
        <v>615</v>
      </c>
      <c r="K43">
        <v>353</v>
      </c>
      <c r="L43">
        <v>326</v>
      </c>
      <c r="M43">
        <v>225</v>
      </c>
      <c r="N43">
        <v>423</v>
      </c>
      <c r="O43" s="18">
        <f t="shared" si="10"/>
        <v>5.2520068251028018</v>
      </c>
      <c r="P43" s="18">
        <f t="shared" si="11"/>
        <v>3.6248513363439581</v>
      </c>
      <c r="Q43" s="18">
        <f t="shared" si="12"/>
        <v>6.814720512326641</v>
      </c>
      <c r="R43" s="2">
        <f t="shared" si="13"/>
        <v>0.38709677419354838</v>
      </c>
    </row>
    <row r="44" spans="1:18" x14ac:dyDescent="0.25">
      <c r="A44" s="3" t="s">
        <v>93</v>
      </c>
      <c r="B44">
        <v>62</v>
      </c>
      <c r="C44">
        <v>62</v>
      </c>
      <c r="D44">
        <v>9</v>
      </c>
      <c r="E44">
        <v>0</v>
      </c>
      <c r="F44" s="28">
        <v>20</v>
      </c>
      <c r="G44">
        <v>42</v>
      </c>
      <c r="H44">
        <v>13</v>
      </c>
      <c r="I44" s="29">
        <v>555.35000259999993</v>
      </c>
      <c r="J44">
        <v>594</v>
      </c>
      <c r="K44">
        <v>348</v>
      </c>
      <c r="L44">
        <v>331</v>
      </c>
      <c r="M44">
        <v>180</v>
      </c>
      <c r="N44">
        <v>379</v>
      </c>
      <c r="O44" s="18">
        <f t="shared" si="10"/>
        <v>5.3641847232432163</v>
      </c>
      <c r="P44" s="18">
        <f t="shared" si="11"/>
        <v>2.9170793056911748</v>
      </c>
      <c r="Q44" s="18">
        <f t="shared" si="12"/>
        <v>6.1420725380941965</v>
      </c>
      <c r="R44" s="2">
        <f t="shared" si="13"/>
        <v>0.32258064516129031</v>
      </c>
    </row>
    <row r="45" spans="1:18" x14ac:dyDescent="0.25">
      <c r="A45" s="3" t="s">
        <v>73</v>
      </c>
      <c r="B45">
        <v>62</v>
      </c>
      <c r="C45">
        <v>62</v>
      </c>
      <c r="D45">
        <v>7</v>
      </c>
      <c r="E45">
        <v>2</v>
      </c>
      <c r="F45" s="28">
        <v>14</v>
      </c>
      <c r="G45">
        <v>48</v>
      </c>
      <c r="H45">
        <v>9</v>
      </c>
      <c r="I45" s="29">
        <v>543.32500400000004</v>
      </c>
      <c r="J45">
        <v>678</v>
      </c>
      <c r="K45">
        <v>374</v>
      </c>
      <c r="L45">
        <v>343</v>
      </c>
      <c r="M45">
        <v>238</v>
      </c>
      <c r="N45">
        <v>298</v>
      </c>
      <c r="O45" s="18">
        <f t="shared" si="10"/>
        <v>5.6816821925611212</v>
      </c>
      <c r="P45" s="18">
        <f t="shared" si="11"/>
        <v>3.9423917254505736</v>
      </c>
      <c r="Q45" s="18">
        <f t="shared" si="12"/>
        <v>4.9362719923708864</v>
      </c>
      <c r="R45" s="2">
        <f t="shared" si="13"/>
        <v>0.22580645161290322</v>
      </c>
    </row>
    <row r="46" spans="1:18" x14ac:dyDescent="0.25">
      <c r="F46" s="22"/>
      <c r="I46" s="22"/>
    </row>
    <row r="47" spans="1:18" x14ac:dyDescent="0.25">
      <c r="A47" s="3" t="s">
        <v>33</v>
      </c>
      <c r="B47" s="28">
        <f t="shared" ref="B47:N47" si="14">SUM(B28:B45)/18</f>
        <v>62</v>
      </c>
      <c r="C47" s="28">
        <f t="shared" si="14"/>
        <v>62</v>
      </c>
      <c r="D47" s="28">
        <f t="shared" si="14"/>
        <v>11.777777777777779</v>
      </c>
      <c r="E47" s="28">
        <f t="shared" si="14"/>
        <v>2.5555555555555554</v>
      </c>
      <c r="F47" s="28">
        <f t="shared" si="14"/>
        <v>31</v>
      </c>
      <c r="G47" s="28">
        <f t="shared" si="14"/>
        <v>31</v>
      </c>
      <c r="H47" s="28">
        <f t="shared" si="14"/>
        <v>12.444444444444445</v>
      </c>
      <c r="I47" s="29">
        <f t="shared" si="14"/>
        <v>553.47798751481469</v>
      </c>
      <c r="J47" s="28">
        <f t="shared" si="14"/>
        <v>540.16666666666663</v>
      </c>
      <c r="K47" s="28">
        <f t="shared" si="14"/>
        <v>302.44444444444446</v>
      </c>
      <c r="L47" s="28">
        <f t="shared" si="14"/>
        <v>276.77777777777777</v>
      </c>
      <c r="M47" s="28">
        <f t="shared" si="14"/>
        <v>186.5</v>
      </c>
      <c r="N47" s="28">
        <f t="shared" si="14"/>
        <v>392.72222222222223</v>
      </c>
      <c r="O47" s="18">
        <f t="shared" ref="O47" si="15">9*L47/I47</f>
        <v>4.5006306595586594</v>
      </c>
      <c r="P47" s="18">
        <f t="shared" ref="P47" si="16">9*M47/I47</f>
        <v>3.0326409321835448</v>
      </c>
      <c r="Q47" s="18">
        <f t="shared" ref="Q47" si="17">9*N47/I47</f>
        <v>6.3859811586551913</v>
      </c>
      <c r="R47" s="2">
        <f t="shared" ref="R47" si="18">F47/(F47+G47)</f>
        <v>0.5</v>
      </c>
    </row>
    <row r="48" spans="1:18" hidden="1" x14ac:dyDescent="0.25">
      <c r="D48">
        <f>MAX(D28:D45)</f>
        <v>23</v>
      </c>
      <c r="E48">
        <f>MAX(E28:E45)</f>
        <v>8</v>
      </c>
      <c r="F48">
        <f>MAX(F28:F45)</f>
        <v>44</v>
      </c>
      <c r="G48">
        <f>MIN(G28:G45)</f>
        <v>18</v>
      </c>
      <c r="H48">
        <f>MAX(H28:H45)</f>
        <v>21</v>
      </c>
      <c r="I48" s="22">
        <f>MAX(I28:I45)</f>
        <v>562.32760000000007</v>
      </c>
      <c r="J48">
        <f>MIN(J28:J45)</f>
        <v>461</v>
      </c>
      <c r="K48">
        <f t="shared" ref="K48:M48" si="19">MIN(K28:K45)</f>
        <v>219</v>
      </c>
      <c r="L48">
        <f t="shared" si="19"/>
        <v>210</v>
      </c>
      <c r="M48">
        <f t="shared" si="19"/>
        <v>128</v>
      </c>
      <c r="N48">
        <f t="shared" ref="N48:R48" si="20">MAX(N28:N45)</f>
        <v>446</v>
      </c>
      <c r="O48" s="40">
        <f>MIN(O28:O45)</f>
        <v>3.3952258209963215</v>
      </c>
      <c r="P48" s="40">
        <f>MIN(P28:P45)</f>
        <v>2.0870296812034987</v>
      </c>
      <c r="Q48">
        <f t="shared" si="20"/>
        <v>7.2941143415224383</v>
      </c>
      <c r="R48">
        <f t="shared" si="20"/>
        <v>0.70967741935483875</v>
      </c>
    </row>
    <row r="49" spans="1:15" x14ac:dyDescent="0.25">
      <c r="A49" s="3" t="s">
        <v>34</v>
      </c>
      <c r="B49" s="28"/>
      <c r="I49" s="22"/>
    </row>
    <row r="53" spans="1:15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</sheetData>
  <sortState xmlns:xlrd2="http://schemas.microsoft.com/office/spreadsheetml/2017/richdata2" ref="A28:R45">
    <sortCondition ref="O28:O45"/>
  </sortState>
  <conditionalFormatting sqref="B24">
    <cfRule type="cellIs" dxfId="10" priority="14" operator="equal">
      <formula>$C$24</formula>
    </cfRule>
  </conditionalFormatting>
  <conditionalFormatting sqref="B49">
    <cfRule type="cellIs" dxfId="9" priority="12" operator="equal">
      <formula>$C$24</formula>
    </cfRule>
  </conditionalFormatting>
  <conditionalFormatting sqref="C3:Q20">
    <cfRule type="cellIs" dxfId="8" priority="1" operator="equal">
      <formula>C$23</formula>
    </cfRule>
  </conditionalFormatting>
  <conditionalFormatting sqref="D28:R45">
    <cfRule type="cellIs" dxfId="7" priority="2" operator="equal">
      <formula>D$48</formula>
    </cfRule>
  </conditionalFormatting>
  <conditionalFormatting sqref="M3:M20">
    <cfRule type="cellIs" dxfId="6" priority="3" operator="equal">
      <formula>$M$23</formula>
    </cfRule>
  </conditionalFormatting>
  <conditionalFormatting sqref="N3:Q20">
    <cfRule type="cellIs" dxfId="5" priority="16" operator="equal">
      <formula>M$23</formula>
    </cfRule>
  </conditionalFormatting>
  <conditionalFormatting sqref="N22:Q22">
    <cfRule type="cellIs" dxfId="4" priority="4" operator="equal">
      <formula>M$23</formula>
    </cfRule>
  </conditionalFormatting>
  <conditionalFormatting sqref="O28:R45 O47:R47">
    <cfRule type="cellIs" dxfId="3" priority="5" operator="equal">
      <formula>N$48</formula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D7F4-2A29-4FE1-97C5-4FD2AEE57EDB}">
  <dimension ref="A1:S113"/>
  <sheetViews>
    <sheetView topLeftCell="A64" zoomScaleNormal="100" workbookViewId="0">
      <selection activeCell="M80" sqref="M80"/>
    </sheetView>
  </sheetViews>
  <sheetFormatPr defaultRowHeight="15" x14ac:dyDescent="0.25"/>
  <cols>
    <col min="1" max="1" width="6.140625" customWidth="1"/>
    <col min="2" max="2" width="17.28515625" customWidth="1"/>
    <col min="3" max="3" width="7.7109375" customWidth="1"/>
    <col min="5" max="5" width="4" customWidth="1"/>
    <col min="6" max="6" width="5.5703125" customWidth="1"/>
    <col min="7" max="7" width="17" customWidth="1"/>
    <col min="8" max="8" width="6.7109375" customWidth="1"/>
    <col min="10" max="10" width="3.28515625" customWidth="1"/>
    <col min="11" max="11" width="5.7109375" customWidth="1"/>
    <col min="12" max="12" width="17" customWidth="1"/>
    <col min="13" max="13" width="6.85546875" customWidth="1"/>
    <col min="15" max="15" width="2.7109375" customWidth="1"/>
    <col min="16" max="16" width="6.28515625" customWidth="1"/>
    <col min="17" max="17" width="17.28515625" customWidth="1"/>
    <col min="18" max="18" width="8.28515625" customWidth="1"/>
    <col min="19" max="19" width="7.7109375" customWidth="1"/>
  </cols>
  <sheetData>
    <row r="1" spans="1:19" ht="18.75" x14ac:dyDescent="0.3">
      <c r="A1" s="1" t="s">
        <v>35</v>
      </c>
      <c r="Q1" t="s">
        <v>89</v>
      </c>
      <c r="R1" t="s">
        <v>87</v>
      </c>
    </row>
    <row r="2" spans="1:19" ht="15.75" thickBot="1" x14ac:dyDescent="0.3"/>
    <row r="3" spans="1:19" ht="15.75" thickBot="1" x14ac:dyDescent="0.3">
      <c r="A3" s="30"/>
      <c r="B3" s="31" t="s">
        <v>60</v>
      </c>
      <c r="C3" s="31" t="s">
        <v>31</v>
      </c>
      <c r="D3" s="4" t="s">
        <v>8</v>
      </c>
      <c r="F3" s="30"/>
      <c r="G3" s="31" t="s">
        <v>60</v>
      </c>
      <c r="H3" s="31" t="s">
        <v>31</v>
      </c>
      <c r="I3" s="4" t="s">
        <v>37</v>
      </c>
      <c r="K3" s="30"/>
      <c r="L3" s="31" t="s">
        <v>60</v>
      </c>
      <c r="M3" s="31" t="s">
        <v>31</v>
      </c>
      <c r="N3" s="4" t="s">
        <v>39</v>
      </c>
      <c r="P3" s="30"/>
      <c r="Q3" s="31" t="s">
        <v>60</v>
      </c>
      <c r="R3" s="31" t="s">
        <v>31</v>
      </c>
      <c r="S3" s="4" t="s">
        <v>11</v>
      </c>
    </row>
    <row r="4" spans="1:19" x14ac:dyDescent="0.25">
      <c r="A4" s="7">
        <v>1</v>
      </c>
      <c r="B4" s="8" t="s">
        <v>63</v>
      </c>
      <c r="C4" s="8" t="s">
        <v>64</v>
      </c>
      <c r="D4" s="9">
        <v>275</v>
      </c>
      <c r="F4" s="7">
        <v>1</v>
      </c>
      <c r="G4" s="8" t="s">
        <v>286</v>
      </c>
      <c r="H4" s="8" t="s">
        <v>70</v>
      </c>
      <c r="I4" s="9">
        <v>64</v>
      </c>
      <c r="K4" s="7">
        <v>1</v>
      </c>
      <c r="L4" s="8" t="s">
        <v>286</v>
      </c>
      <c r="M4" s="8" t="s">
        <v>70</v>
      </c>
      <c r="N4" s="9">
        <v>83</v>
      </c>
      <c r="P4" s="7">
        <v>1</v>
      </c>
      <c r="Q4" s="8" t="s">
        <v>489</v>
      </c>
      <c r="R4" s="8" t="s">
        <v>81</v>
      </c>
      <c r="S4" s="9">
        <v>69</v>
      </c>
    </row>
    <row r="5" spans="1:19" x14ac:dyDescent="0.25">
      <c r="A5" s="7">
        <v>2</v>
      </c>
      <c r="B5" s="8" t="s">
        <v>383</v>
      </c>
      <c r="C5" s="8" t="s">
        <v>75</v>
      </c>
      <c r="D5" s="9">
        <v>274</v>
      </c>
      <c r="F5" s="7">
        <v>2</v>
      </c>
      <c r="G5" s="8" t="s">
        <v>489</v>
      </c>
      <c r="H5" s="8" t="s">
        <v>81</v>
      </c>
      <c r="I5" s="9">
        <v>63</v>
      </c>
      <c r="K5" s="7">
        <v>2</v>
      </c>
      <c r="L5" s="8" t="s">
        <v>569</v>
      </c>
      <c r="M5" s="8" t="s">
        <v>85</v>
      </c>
      <c r="N5" s="9">
        <v>81</v>
      </c>
      <c r="P5" s="7">
        <v>2</v>
      </c>
      <c r="Q5" s="8" t="s">
        <v>286</v>
      </c>
      <c r="R5" s="8" t="s">
        <v>70</v>
      </c>
      <c r="S5" s="9">
        <v>59</v>
      </c>
    </row>
    <row r="6" spans="1:19" x14ac:dyDescent="0.25">
      <c r="A6" s="7">
        <v>3</v>
      </c>
      <c r="B6" s="8" t="s">
        <v>635</v>
      </c>
      <c r="C6" s="8" t="s">
        <v>622</v>
      </c>
      <c r="D6" s="9">
        <v>267</v>
      </c>
      <c r="F6" s="7">
        <v>3</v>
      </c>
      <c r="G6" s="8" t="s">
        <v>181</v>
      </c>
      <c r="H6" s="8" t="s">
        <v>66</v>
      </c>
      <c r="I6" s="9">
        <v>60</v>
      </c>
      <c r="K6" s="7">
        <v>3</v>
      </c>
      <c r="L6" s="8" t="s">
        <v>383</v>
      </c>
      <c r="M6" s="8" t="s">
        <v>75</v>
      </c>
      <c r="N6" s="9">
        <v>78</v>
      </c>
      <c r="P6" s="7">
        <v>3</v>
      </c>
      <c r="Q6" s="8" t="s">
        <v>181</v>
      </c>
      <c r="R6" s="8" t="s">
        <v>66</v>
      </c>
      <c r="S6" s="9">
        <v>59</v>
      </c>
    </row>
    <row r="7" spans="1:19" x14ac:dyDescent="0.25">
      <c r="A7" s="7">
        <v>4</v>
      </c>
      <c r="B7" s="8" t="s">
        <v>424</v>
      </c>
      <c r="C7" s="8" t="s">
        <v>77</v>
      </c>
      <c r="D7" s="9">
        <v>256</v>
      </c>
      <c r="F7" s="7">
        <v>4</v>
      </c>
      <c r="G7" s="8" t="s">
        <v>395</v>
      </c>
      <c r="H7" s="8" t="s">
        <v>75</v>
      </c>
      <c r="I7" s="9">
        <v>54</v>
      </c>
      <c r="K7" s="7">
        <v>4</v>
      </c>
      <c r="L7" s="8" t="s">
        <v>176</v>
      </c>
      <c r="M7" s="8" t="s">
        <v>66</v>
      </c>
      <c r="N7" s="9">
        <v>77</v>
      </c>
      <c r="P7" s="7">
        <v>4</v>
      </c>
      <c r="Q7" s="8" t="s">
        <v>383</v>
      </c>
      <c r="R7" s="8" t="s">
        <v>75</v>
      </c>
      <c r="S7" s="9">
        <v>58</v>
      </c>
    </row>
    <row r="8" spans="1:19" x14ac:dyDescent="0.25">
      <c r="A8" s="7">
        <v>5</v>
      </c>
      <c r="B8" s="8" t="s">
        <v>355</v>
      </c>
      <c r="C8" s="8" t="s">
        <v>5</v>
      </c>
      <c r="D8" s="9">
        <v>254</v>
      </c>
      <c r="F8" s="7">
        <v>5</v>
      </c>
      <c r="G8" s="8" t="s">
        <v>325</v>
      </c>
      <c r="H8" s="8" t="s">
        <v>72</v>
      </c>
      <c r="I8" s="9">
        <v>52</v>
      </c>
      <c r="K8" s="7">
        <v>5</v>
      </c>
      <c r="L8" s="8" t="s">
        <v>325</v>
      </c>
      <c r="M8" s="8" t="s">
        <v>72</v>
      </c>
      <c r="N8" s="9">
        <v>76</v>
      </c>
      <c r="P8" s="7">
        <v>5</v>
      </c>
      <c r="Q8" s="8" t="s">
        <v>498</v>
      </c>
      <c r="R8" s="8" t="s">
        <v>81</v>
      </c>
      <c r="S8" s="9">
        <v>52</v>
      </c>
    </row>
    <row r="9" spans="1:19" x14ac:dyDescent="0.25">
      <c r="A9" s="7">
        <v>6</v>
      </c>
      <c r="B9" s="8" t="s">
        <v>595</v>
      </c>
      <c r="C9" s="8" t="s">
        <v>586</v>
      </c>
      <c r="D9" s="9">
        <v>251</v>
      </c>
      <c r="F9" s="7">
        <v>6</v>
      </c>
      <c r="G9" s="8" t="s">
        <v>490</v>
      </c>
      <c r="H9" s="8" t="s">
        <v>81</v>
      </c>
      <c r="I9" s="9">
        <v>51</v>
      </c>
      <c r="K9" s="7">
        <v>6</v>
      </c>
      <c r="L9" s="8" t="s">
        <v>490</v>
      </c>
      <c r="M9" s="8" t="s">
        <v>81</v>
      </c>
      <c r="N9" s="9">
        <v>76</v>
      </c>
      <c r="P9" s="7">
        <v>6</v>
      </c>
      <c r="Q9" s="8" t="s">
        <v>671</v>
      </c>
      <c r="R9" s="8" t="s">
        <v>87</v>
      </c>
      <c r="S9" s="9">
        <v>51</v>
      </c>
    </row>
    <row r="10" spans="1:19" x14ac:dyDescent="0.25">
      <c r="A10" s="7">
        <v>7</v>
      </c>
      <c r="B10" s="8" t="s">
        <v>640</v>
      </c>
      <c r="C10" s="8" t="s">
        <v>622</v>
      </c>
      <c r="D10" s="9">
        <v>251</v>
      </c>
      <c r="F10" s="7">
        <v>7</v>
      </c>
      <c r="G10" s="8" t="s">
        <v>383</v>
      </c>
      <c r="H10" s="8" t="s">
        <v>75</v>
      </c>
      <c r="I10" s="9">
        <v>48</v>
      </c>
      <c r="K10" s="7">
        <v>7</v>
      </c>
      <c r="L10" s="8" t="s">
        <v>63</v>
      </c>
      <c r="M10" s="8" t="s">
        <v>64</v>
      </c>
      <c r="N10" s="9">
        <v>76</v>
      </c>
      <c r="P10" s="7">
        <v>7</v>
      </c>
      <c r="Q10" s="8" t="s">
        <v>535</v>
      </c>
      <c r="R10" s="8" t="s">
        <v>83</v>
      </c>
      <c r="S10" s="9">
        <v>49</v>
      </c>
    </row>
    <row r="11" spans="1:19" x14ac:dyDescent="0.25">
      <c r="A11" s="7">
        <v>8</v>
      </c>
      <c r="B11" s="8" t="s">
        <v>411</v>
      </c>
      <c r="C11" s="8" t="s">
        <v>77</v>
      </c>
      <c r="D11" s="9">
        <v>249</v>
      </c>
      <c r="F11" s="7">
        <v>8</v>
      </c>
      <c r="G11" s="8" t="s">
        <v>176</v>
      </c>
      <c r="H11" s="8" t="s">
        <v>66</v>
      </c>
      <c r="I11" s="9">
        <v>48</v>
      </c>
      <c r="K11" s="7">
        <v>8</v>
      </c>
      <c r="L11" s="8" t="s">
        <v>588</v>
      </c>
      <c r="M11" s="8" t="s">
        <v>586</v>
      </c>
      <c r="N11" s="9">
        <v>73</v>
      </c>
      <c r="P11" s="7">
        <v>8</v>
      </c>
      <c r="Q11" s="8" t="s">
        <v>276</v>
      </c>
      <c r="R11" s="8" t="s">
        <v>70</v>
      </c>
      <c r="S11" s="9">
        <v>48</v>
      </c>
    </row>
    <row r="12" spans="1:19" x14ac:dyDescent="0.25">
      <c r="A12" s="7">
        <v>9</v>
      </c>
      <c r="B12" s="8" t="s">
        <v>451</v>
      </c>
      <c r="C12" s="8" t="s">
        <v>79</v>
      </c>
      <c r="D12" s="9">
        <v>248</v>
      </c>
      <c r="F12" s="7">
        <v>9</v>
      </c>
      <c r="G12" s="8" t="s">
        <v>588</v>
      </c>
      <c r="H12" s="8" t="s">
        <v>586</v>
      </c>
      <c r="I12" s="9">
        <v>46</v>
      </c>
      <c r="K12" s="7">
        <v>9</v>
      </c>
      <c r="L12" s="8" t="s">
        <v>640</v>
      </c>
      <c r="M12" s="8" t="s">
        <v>622</v>
      </c>
      <c r="N12" s="9">
        <v>73</v>
      </c>
      <c r="P12" s="7">
        <v>9</v>
      </c>
      <c r="Q12" s="8" t="s">
        <v>172</v>
      </c>
      <c r="R12" s="8" t="s">
        <v>66</v>
      </c>
      <c r="S12" s="9">
        <v>48</v>
      </c>
    </row>
    <row r="13" spans="1:19" x14ac:dyDescent="0.25">
      <c r="A13" s="7">
        <v>10</v>
      </c>
      <c r="B13" s="8" t="s">
        <v>215</v>
      </c>
      <c r="C13" s="8" t="s">
        <v>729</v>
      </c>
      <c r="D13" s="9">
        <v>247</v>
      </c>
      <c r="F13" s="7">
        <v>10</v>
      </c>
      <c r="G13" s="8" t="s">
        <v>640</v>
      </c>
      <c r="H13" s="8" t="s">
        <v>622</v>
      </c>
      <c r="I13" s="9">
        <v>44</v>
      </c>
      <c r="K13" s="7">
        <v>10</v>
      </c>
      <c r="L13" s="8" t="s">
        <v>535</v>
      </c>
      <c r="M13" s="8" t="s">
        <v>83</v>
      </c>
      <c r="N13" s="9">
        <v>73</v>
      </c>
      <c r="P13" s="7">
        <v>10</v>
      </c>
      <c r="Q13" s="8" t="s">
        <v>640</v>
      </c>
      <c r="R13" s="8" t="s">
        <v>622</v>
      </c>
      <c r="S13" s="9">
        <v>46</v>
      </c>
    </row>
    <row r="14" spans="1:19" x14ac:dyDescent="0.25">
      <c r="A14" s="7">
        <v>11</v>
      </c>
      <c r="B14" s="8" t="s">
        <v>569</v>
      </c>
      <c r="C14" s="8" t="s">
        <v>85</v>
      </c>
      <c r="D14" s="9">
        <v>247</v>
      </c>
      <c r="F14" s="7">
        <v>11</v>
      </c>
      <c r="G14" s="8" t="s">
        <v>415</v>
      </c>
      <c r="H14" s="8" t="s">
        <v>77</v>
      </c>
      <c r="I14" s="9">
        <v>44</v>
      </c>
      <c r="K14" s="7">
        <v>11</v>
      </c>
      <c r="L14" s="8" t="s">
        <v>171</v>
      </c>
      <c r="M14" s="8" t="s">
        <v>66</v>
      </c>
      <c r="N14" s="9">
        <v>73</v>
      </c>
      <c r="P14" s="7">
        <v>11</v>
      </c>
      <c r="Q14" s="8" t="s">
        <v>569</v>
      </c>
      <c r="R14" s="8" t="s">
        <v>85</v>
      </c>
      <c r="S14" s="9">
        <v>44</v>
      </c>
    </row>
    <row r="15" spans="1:19" x14ac:dyDescent="0.25">
      <c r="A15" s="7">
        <v>12</v>
      </c>
      <c r="B15" s="8" t="s">
        <v>286</v>
      </c>
      <c r="C15" s="8" t="s">
        <v>70</v>
      </c>
      <c r="D15" s="9">
        <v>245</v>
      </c>
      <c r="F15" s="7">
        <v>12</v>
      </c>
      <c r="G15" s="8" t="s">
        <v>671</v>
      </c>
      <c r="H15" s="8" t="s">
        <v>87</v>
      </c>
      <c r="I15" s="9">
        <v>44</v>
      </c>
      <c r="K15" s="7">
        <v>12</v>
      </c>
      <c r="L15" s="8" t="s">
        <v>635</v>
      </c>
      <c r="M15" s="8" t="s">
        <v>622</v>
      </c>
      <c r="N15" s="9">
        <v>73</v>
      </c>
      <c r="P15" s="7">
        <v>12</v>
      </c>
      <c r="Q15" s="8" t="s">
        <v>325</v>
      </c>
      <c r="R15" s="8" t="s">
        <v>72</v>
      </c>
      <c r="S15" s="9">
        <v>44</v>
      </c>
    </row>
    <row r="16" spans="1:19" x14ac:dyDescent="0.25">
      <c r="A16" s="7">
        <v>13</v>
      </c>
      <c r="B16" s="8" t="s">
        <v>489</v>
      </c>
      <c r="C16" s="8" t="s">
        <v>81</v>
      </c>
      <c r="D16" s="9">
        <v>245</v>
      </c>
      <c r="F16" s="7">
        <v>13</v>
      </c>
      <c r="G16" s="8" t="s">
        <v>411</v>
      </c>
      <c r="H16" s="8" t="s">
        <v>77</v>
      </c>
      <c r="I16" s="9">
        <v>43</v>
      </c>
      <c r="K16" s="7">
        <v>13</v>
      </c>
      <c r="L16" s="8" t="s">
        <v>170</v>
      </c>
      <c r="M16" s="8" t="s">
        <v>66</v>
      </c>
      <c r="N16" s="9">
        <v>70</v>
      </c>
      <c r="P16" s="7">
        <v>13</v>
      </c>
      <c r="Q16" s="8" t="s">
        <v>588</v>
      </c>
      <c r="R16" s="8" t="s">
        <v>586</v>
      </c>
      <c r="S16" s="9">
        <v>44</v>
      </c>
    </row>
    <row r="17" spans="1:19" x14ac:dyDescent="0.25">
      <c r="A17" s="7">
        <v>14</v>
      </c>
      <c r="B17" s="8" t="s">
        <v>395</v>
      </c>
      <c r="C17" s="8" t="s">
        <v>75</v>
      </c>
      <c r="D17" s="9">
        <v>244</v>
      </c>
      <c r="F17" s="7">
        <v>14</v>
      </c>
      <c r="G17" s="8" t="s">
        <v>498</v>
      </c>
      <c r="H17" s="8" t="s">
        <v>81</v>
      </c>
      <c r="I17" s="9">
        <v>43</v>
      </c>
      <c r="K17" s="7">
        <v>14</v>
      </c>
      <c r="L17" s="8" t="s">
        <v>181</v>
      </c>
      <c r="M17" s="8" t="s">
        <v>66</v>
      </c>
      <c r="N17" s="9">
        <v>69</v>
      </c>
      <c r="P17" s="7">
        <v>14</v>
      </c>
      <c r="Q17" s="8" t="s">
        <v>136</v>
      </c>
      <c r="R17" s="8" t="s">
        <v>64</v>
      </c>
      <c r="S17" s="9">
        <v>43</v>
      </c>
    </row>
    <row r="18" spans="1:19" x14ac:dyDescent="0.25">
      <c r="A18" s="7">
        <v>15</v>
      </c>
      <c r="B18" s="8" t="s">
        <v>493</v>
      </c>
      <c r="C18" s="8" t="s">
        <v>81</v>
      </c>
      <c r="D18" s="9">
        <v>244</v>
      </c>
      <c r="F18" s="7">
        <v>15</v>
      </c>
      <c r="G18" s="8" t="s">
        <v>569</v>
      </c>
      <c r="H18" s="8" t="s">
        <v>85</v>
      </c>
      <c r="I18" s="9">
        <v>42</v>
      </c>
      <c r="K18" s="7">
        <v>15</v>
      </c>
      <c r="L18" s="8" t="s">
        <v>136</v>
      </c>
      <c r="M18" s="8" t="s">
        <v>64</v>
      </c>
      <c r="N18" s="9">
        <v>69</v>
      </c>
      <c r="P18" s="7">
        <v>15</v>
      </c>
      <c r="Q18" s="8" t="s">
        <v>638</v>
      </c>
      <c r="R18" s="8" t="s">
        <v>622</v>
      </c>
      <c r="S18" s="9">
        <v>43</v>
      </c>
    </row>
    <row r="19" spans="1:19" x14ac:dyDescent="0.25">
      <c r="A19" s="7">
        <v>16</v>
      </c>
      <c r="B19" s="8" t="s">
        <v>181</v>
      </c>
      <c r="C19" s="8" t="s">
        <v>66</v>
      </c>
      <c r="D19" s="9">
        <v>243</v>
      </c>
      <c r="F19" s="7">
        <v>16</v>
      </c>
      <c r="G19" s="8" t="s">
        <v>535</v>
      </c>
      <c r="H19" s="8" t="s">
        <v>83</v>
      </c>
      <c r="I19" s="9">
        <v>42</v>
      </c>
      <c r="K19" s="7">
        <v>16</v>
      </c>
      <c r="L19" s="8" t="s">
        <v>215</v>
      </c>
      <c r="M19" s="8" t="s">
        <v>729</v>
      </c>
      <c r="N19" s="9">
        <v>67</v>
      </c>
      <c r="P19" s="7">
        <v>16</v>
      </c>
      <c r="Q19" s="8" t="s">
        <v>176</v>
      </c>
      <c r="R19" s="8" t="s">
        <v>66</v>
      </c>
      <c r="S19" s="9">
        <v>42</v>
      </c>
    </row>
    <row r="20" spans="1:19" x14ac:dyDescent="0.25">
      <c r="A20" s="7">
        <v>17</v>
      </c>
      <c r="B20" s="8" t="s">
        <v>325</v>
      </c>
      <c r="C20" s="8" t="s">
        <v>72</v>
      </c>
      <c r="D20" s="9">
        <v>243</v>
      </c>
      <c r="F20" s="7">
        <v>17</v>
      </c>
      <c r="G20" s="8" t="s">
        <v>171</v>
      </c>
      <c r="H20" s="8" t="s">
        <v>66</v>
      </c>
      <c r="I20" s="9">
        <v>42</v>
      </c>
      <c r="K20" s="7">
        <v>17</v>
      </c>
      <c r="L20" s="8" t="s">
        <v>592</v>
      </c>
      <c r="M20" s="8" t="s">
        <v>586</v>
      </c>
      <c r="N20" s="9">
        <v>67</v>
      </c>
      <c r="P20" s="7">
        <v>17</v>
      </c>
      <c r="Q20" s="8" t="s">
        <v>490</v>
      </c>
      <c r="R20" s="8" t="s">
        <v>81</v>
      </c>
      <c r="S20" s="9">
        <v>42</v>
      </c>
    </row>
    <row r="21" spans="1:19" x14ac:dyDescent="0.25">
      <c r="A21" s="7">
        <v>18</v>
      </c>
      <c r="B21" s="8" t="s">
        <v>588</v>
      </c>
      <c r="C21" s="8" t="s">
        <v>586</v>
      </c>
      <c r="D21" s="9">
        <v>243</v>
      </c>
      <c r="F21" s="7">
        <v>18</v>
      </c>
      <c r="G21" s="8" t="s">
        <v>493</v>
      </c>
      <c r="H21" s="8" t="s">
        <v>81</v>
      </c>
      <c r="I21" s="9">
        <v>41</v>
      </c>
      <c r="K21" s="7">
        <v>18</v>
      </c>
      <c r="L21" s="8" t="s">
        <v>38</v>
      </c>
      <c r="M21" s="8" t="s">
        <v>40</v>
      </c>
      <c r="N21" s="9">
        <v>66</v>
      </c>
      <c r="P21" s="7">
        <v>18</v>
      </c>
      <c r="Q21" s="8" t="s">
        <v>554</v>
      </c>
      <c r="R21" s="8" t="s">
        <v>85</v>
      </c>
      <c r="S21" s="9">
        <v>41</v>
      </c>
    </row>
    <row r="22" spans="1:19" x14ac:dyDescent="0.25">
      <c r="A22" s="7">
        <v>19</v>
      </c>
      <c r="B22" s="8" t="s">
        <v>170</v>
      </c>
      <c r="C22" s="8" t="s">
        <v>66</v>
      </c>
      <c r="D22" s="9">
        <v>242</v>
      </c>
      <c r="F22" s="7">
        <v>19</v>
      </c>
      <c r="G22" s="8" t="s">
        <v>730</v>
      </c>
      <c r="H22" s="8" t="s">
        <v>40</v>
      </c>
      <c r="I22" s="9">
        <v>40</v>
      </c>
      <c r="K22" s="7">
        <v>19</v>
      </c>
      <c r="L22" s="8" t="s">
        <v>40</v>
      </c>
      <c r="M22" s="8" t="s">
        <v>40</v>
      </c>
      <c r="N22" s="9" t="s">
        <v>40</v>
      </c>
      <c r="P22" s="7">
        <v>19</v>
      </c>
      <c r="Q22" s="8" t="s">
        <v>395</v>
      </c>
      <c r="R22" s="8" t="s">
        <v>75</v>
      </c>
      <c r="S22" s="9">
        <v>40</v>
      </c>
    </row>
    <row r="23" spans="1:19" ht="15.75" thickBot="1" x14ac:dyDescent="0.3">
      <c r="A23" s="10">
        <v>20</v>
      </c>
      <c r="B23" s="11" t="s">
        <v>535</v>
      </c>
      <c r="C23" s="11" t="s">
        <v>83</v>
      </c>
      <c r="D23" s="12">
        <v>242</v>
      </c>
      <c r="F23" s="10">
        <v>20</v>
      </c>
      <c r="G23" s="11" t="s">
        <v>40</v>
      </c>
      <c r="H23" s="11" t="s">
        <v>40</v>
      </c>
      <c r="I23" s="12" t="s">
        <v>40</v>
      </c>
      <c r="K23" s="10">
        <v>20</v>
      </c>
      <c r="L23" s="11" t="s">
        <v>40</v>
      </c>
      <c r="M23" s="11" t="s">
        <v>40</v>
      </c>
      <c r="N23" s="12" t="s">
        <v>40</v>
      </c>
      <c r="P23" s="10">
        <v>20</v>
      </c>
      <c r="Q23" s="11" t="s">
        <v>415</v>
      </c>
      <c r="R23" s="11" t="s">
        <v>77</v>
      </c>
      <c r="S23" s="12">
        <v>40</v>
      </c>
    </row>
    <row r="24" spans="1:19" ht="15.75" thickBot="1" x14ac:dyDescent="0.3"/>
    <row r="25" spans="1:19" ht="15.75" thickBot="1" x14ac:dyDescent="0.3">
      <c r="A25" s="30"/>
      <c r="B25" s="31" t="s">
        <v>60</v>
      </c>
      <c r="C25" s="31" t="s">
        <v>31</v>
      </c>
      <c r="D25" s="4" t="s">
        <v>12</v>
      </c>
      <c r="F25" s="30"/>
      <c r="G25" s="31" t="s">
        <v>60</v>
      </c>
      <c r="H25" s="31" t="s">
        <v>31</v>
      </c>
      <c r="I25" s="4" t="s">
        <v>13</v>
      </c>
      <c r="K25" s="30"/>
      <c r="L25" s="31" t="s">
        <v>60</v>
      </c>
      <c r="M25" s="31" t="s">
        <v>31</v>
      </c>
      <c r="N25" s="4" t="s">
        <v>14</v>
      </c>
      <c r="P25" s="30"/>
      <c r="Q25" s="31" t="s">
        <v>60</v>
      </c>
      <c r="R25" s="31" t="s">
        <v>31</v>
      </c>
      <c r="S25" s="4" t="s">
        <v>15</v>
      </c>
    </row>
    <row r="26" spans="1:19" x14ac:dyDescent="0.25">
      <c r="A26" s="7">
        <v>1</v>
      </c>
      <c r="B26" s="8" t="s">
        <v>383</v>
      </c>
      <c r="C26" s="8" t="s">
        <v>75</v>
      </c>
      <c r="D26" s="9">
        <v>25</v>
      </c>
      <c r="F26" s="7">
        <v>1</v>
      </c>
      <c r="G26" s="8" t="s">
        <v>250</v>
      </c>
      <c r="H26" s="8" t="s">
        <v>68</v>
      </c>
      <c r="I26" s="9">
        <v>9</v>
      </c>
      <c r="K26" s="7">
        <v>1</v>
      </c>
      <c r="L26" s="8" t="s">
        <v>489</v>
      </c>
      <c r="M26" s="8" t="s">
        <v>81</v>
      </c>
      <c r="N26" s="9">
        <v>31</v>
      </c>
      <c r="P26" s="7">
        <v>1</v>
      </c>
      <c r="Q26" s="8" t="s">
        <v>106</v>
      </c>
      <c r="R26" s="8" t="s">
        <v>42</v>
      </c>
      <c r="S26" s="9">
        <v>52</v>
      </c>
    </row>
    <row r="27" spans="1:19" x14ac:dyDescent="0.25">
      <c r="A27" s="7">
        <v>2</v>
      </c>
      <c r="B27" s="8" t="s">
        <v>639</v>
      </c>
      <c r="C27" s="8" t="s">
        <v>622</v>
      </c>
      <c r="D27" s="9">
        <v>25</v>
      </c>
      <c r="F27" s="7">
        <v>2</v>
      </c>
      <c r="G27" s="8" t="s">
        <v>277</v>
      </c>
      <c r="H27" s="8" t="s">
        <v>70</v>
      </c>
      <c r="I27" s="9">
        <v>7</v>
      </c>
      <c r="K27" s="7">
        <v>2</v>
      </c>
      <c r="L27" s="8" t="s">
        <v>498</v>
      </c>
      <c r="M27" s="8" t="s">
        <v>81</v>
      </c>
      <c r="N27" s="9">
        <v>23</v>
      </c>
      <c r="P27" s="7">
        <v>2</v>
      </c>
      <c r="Q27" s="8" t="s">
        <v>391</v>
      </c>
      <c r="R27" s="8" t="s">
        <v>75</v>
      </c>
      <c r="S27" s="9">
        <v>43</v>
      </c>
    </row>
    <row r="28" spans="1:19" x14ac:dyDescent="0.25">
      <c r="A28" s="7">
        <v>3</v>
      </c>
      <c r="B28" s="8" t="s">
        <v>535</v>
      </c>
      <c r="C28" s="8" t="s">
        <v>83</v>
      </c>
      <c r="D28" s="9">
        <v>22</v>
      </c>
      <c r="F28" s="7">
        <v>3</v>
      </c>
      <c r="G28" s="8" t="s">
        <v>63</v>
      </c>
      <c r="H28" s="8" t="s">
        <v>64</v>
      </c>
      <c r="I28" s="9">
        <v>7</v>
      </c>
      <c r="K28" s="7">
        <v>3</v>
      </c>
      <c r="L28" s="8" t="s">
        <v>383</v>
      </c>
      <c r="M28" s="8" t="s">
        <v>75</v>
      </c>
      <c r="N28" s="9">
        <v>23</v>
      </c>
      <c r="P28" s="7">
        <v>3</v>
      </c>
      <c r="Q28" s="8" t="s">
        <v>172</v>
      </c>
      <c r="R28" s="8" t="s">
        <v>66</v>
      </c>
      <c r="S28" s="9">
        <v>42</v>
      </c>
    </row>
    <row r="29" spans="1:19" x14ac:dyDescent="0.25">
      <c r="A29" s="7">
        <v>4</v>
      </c>
      <c r="B29" s="8" t="s">
        <v>176</v>
      </c>
      <c r="C29" s="8" t="s">
        <v>66</v>
      </c>
      <c r="D29" s="9">
        <v>22</v>
      </c>
      <c r="F29" s="7">
        <v>4</v>
      </c>
      <c r="G29" s="8" t="s">
        <v>311</v>
      </c>
      <c r="H29" s="8" t="s">
        <v>72</v>
      </c>
      <c r="I29" s="9">
        <v>6</v>
      </c>
      <c r="K29" s="7">
        <v>4</v>
      </c>
      <c r="L29" s="8" t="s">
        <v>286</v>
      </c>
      <c r="M29" s="8" t="s">
        <v>70</v>
      </c>
      <c r="N29" s="9">
        <v>22</v>
      </c>
      <c r="P29" s="7">
        <v>4</v>
      </c>
      <c r="Q29" s="8" t="s">
        <v>671</v>
      </c>
      <c r="R29" s="8" t="s">
        <v>87</v>
      </c>
      <c r="S29" s="9">
        <v>41</v>
      </c>
    </row>
    <row r="30" spans="1:19" x14ac:dyDescent="0.25">
      <c r="A30" s="7">
        <v>5</v>
      </c>
      <c r="B30" s="8" t="s">
        <v>635</v>
      </c>
      <c r="C30" s="8" t="s">
        <v>622</v>
      </c>
      <c r="D30" s="9">
        <v>22</v>
      </c>
      <c r="F30" s="7">
        <v>5</v>
      </c>
      <c r="G30" s="8" t="s">
        <v>114</v>
      </c>
      <c r="H30" s="8" t="s">
        <v>42</v>
      </c>
      <c r="I30" s="9">
        <v>5</v>
      </c>
      <c r="K30" s="7">
        <v>5</v>
      </c>
      <c r="L30" s="8" t="s">
        <v>181</v>
      </c>
      <c r="M30" s="8" t="s">
        <v>66</v>
      </c>
      <c r="N30" s="9">
        <v>22</v>
      </c>
      <c r="P30" s="7">
        <v>5</v>
      </c>
      <c r="Q30" s="8" t="s">
        <v>588</v>
      </c>
      <c r="R30" s="8" t="s">
        <v>586</v>
      </c>
      <c r="S30" s="9">
        <v>39</v>
      </c>
    </row>
    <row r="31" spans="1:19" x14ac:dyDescent="0.25">
      <c r="A31" s="7">
        <v>6</v>
      </c>
      <c r="B31" s="8" t="s">
        <v>592</v>
      </c>
      <c r="C31" s="8" t="s">
        <v>586</v>
      </c>
      <c r="D31" s="9">
        <v>22</v>
      </c>
      <c r="F31" s="7">
        <v>6</v>
      </c>
      <c r="G31" s="8" t="s">
        <v>209</v>
      </c>
      <c r="H31" s="8" t="s">
        <v>729</v>
      </c>
      <c r="I31" s="9">
        <v>5</v>
      </c>
      <c r="K31" s="7">
        <v>6</v>
      </c>
      <c r="L31" s="8" t="s">
        <v>276</v>
      </c>
      <c r="M31" s="8" t="s">
        <v>70</v>
      </c>
      <c r="N31" s="9">
        <v>21</v>
      </c>
      <c r="P31" s="7">
        <v>6</v>
      </c>
      <c r="Q31" s="8" t="s">
        <v>490</v>
      </c>
      <c r="R31" s="8" t="s">
        <v>81</v>
      </c>
      <c r="S31" s="9">
        <v>38</v>
      </c>
    </row>
    <row r="32" spans="1:19" x14ac:dyDescent="0.25">
      <c r="A32" s="7">
        <v>7</v>
      </c>
      <c r="B32" s="8" t="s">
        <v>640</v>
      </c>
      <c r="C32" s="8" t="s">
        <v>622</v>
      </c>
      <c r="D32" s="9">
        <v>21</v>
      </c>
      <c r="F32" s="7">
        <v>7</v>
      </c>
      <c r="G32" s="8" t="s">
        <v>325</v>
      </c>
      <c r="H32" s="8" t="s">
        <v>72</v>
      </c>
      <c r="I32" s="9">
        <v>4</v>
      </c>
      <c r="K32" s="7">
        <v>7</v>
      </c>
      <c r="L32" s="8" t="s">
        <v>588</v>
      </c>
      <c r="M32" s="8" t="s">
        <v>586</v>
      </c>
      <c r="N32" s="9">
        <v>20</v>
      </c>
      <c r="P32" s="7">
        <v>7</v>
      </c>
      <c r="Q32" s="8" t="s">
        <v>411</v>
      </c>
      <c r="R32" s="8" t="s">
        <v>77</v>
      </c>
      <c r="S32" s="9">
        <v>38</v>
      </c>
    </row>
    <row r="33" spans="1:19" x14ac:dyDescent="0.25">
      <c r="A33" s="7">
        <v>8</v>
      </c>
      <c r="B33" s="8" t="s">
        <v>322</v>
      </c>
      <c r="C33" s="8" t="s">
        <v>72</v>
      </c>
      <c r="D33" s="9">
        <v>21</v>
      </c>
      <c r="F33" s="7">
        <v>8</v>
      </c>
      <c r="G33" s="8" t="s">
        <v>426</v>
      </c>
      <c r="H33" s="8" t="s">
        <v>77</v>
      </c>
      <c r="I33" s="9">
        <v>4</v>
      </c>
      <c r="K33" s="7">
        <v>8</v>
      </c>
      <c r="L33" s="8" t="s">
        <v>490</v>
      </c>
      <c r="M33" s="8" t="s">
        <v>81</v>
      </c>
      <c r="N33" s="9">
        <v>20</v>
      </c>
      <c r="P33" s="7">
        <v>8</v>
      </c>
      <c r="Q33" s="8" t="s">
        <v>526</v>
      </c>
      <c r="R33" s="8" t="s">
        <v>83</v>
      </c>
      <c r="S33" s="9">
        <v>37</v>
      </c>
    </row>
    <row r="34" spans="1:19" x14ac:dyDescent="0.25">
      <c r="A34" s="7">
        <v>9</v>
      </c>
      <c r="B34" s="8" t="s">
        <v>588</v>
      </c>
      <c r="C34" s="8" t="s">
        <v>586</v>
      </c>
      <c r="D34" s="9">
        <v>20</v>
      </c>
      <c r="F34" s="7">
        <v>9</v>
      </c>
      <c r="G34" s="8" t="s">
        <v>489</v>
      </c>
      <c r="H34" s="8" t="s">
        <v>81</v>
      </c>
      <c r="I34" s="9">
        <v>4</v>
      </c>
      <c r="K34" s="7">
        <v>9</v>
      </c>
      <c r="L34" s="8" t="s">
        <v>671</v>
      </c>
      <c r="M34" s="8" t="s">
        <v>87</v>
      </c>
      <c r="N34" s="9">
        <v>18</v>
      </c>
      <c r="P34" s="7">
        <v>9</v>
      </c>
      <c r="Q34" s="8" t="s">
        <v>105</v>
      </c>
      <c r="R34" s="8" t="s">
        <v>42</v>
      </c>
      <c r="S34" s="9">
        <v>35</v>
      </c>
    </row>
    <row r="35" spans="1:19" x14ac:dyDescent="0.25">
      <c r="A35" s="7">
        <v>10</v>
      </c>
      <c r="B35" s="8" t="s">
        <v>395</v>
      </c>
      <c r="C35" s="8" t="s">
        <v>75</v>
      </c>
      <c r="D35" s="9">
        <v>19</v>
      </c>
      <c r="F35" s="7">
        <v>10</v>
      </c>
      <c r="G35" s="8" t="s">
        <v>355</v>
      </c>
      <c r="H35" s="8" t="s">
        <v>5</v>
      </c>
      <c r="I35" s="9">
        <v>4</v>
      </c>
      <c r="K35" s="7">
        <v>10</v>
      </c>
      <c r="L35" s="8" t="s">
        <v>172</v>
      </c>
      <c r="M35" s="8" t="s">
        <v>66</v>
      </c>
      <c r="N35" s="9">
        <v>18</v>
      </c>
      <c r="P35" s="7">
        <v>10</v>
      </c>
      <c r="Q35" s="8" t="s">
        <v>597</v>
      </c>
      <c r="R35" s="8" t="s">
        <v>586</v>
      </c>
      <c r="S35" s="9">
        <v>33</v>
      </c>
    </row>
    <row r="36" spans="1:19" x14ac:dyDescent="0.25">
      <c r="A36" s="7">
        <v>11</v>
      </c>
      <c r="B36" s="8" t="s">
        <v>551</v>
      </c>
      <c r="C36" s="8" t="s">
        <v>85</v>
      </c>
      <c r="D36" s="9">
        <v>19</v>
      </c>
      <c r="F36" s="7">
        <v>11</v>
      </c>
      <c r="G36" s="8" t="s">
        <v>558</v>
      </c>
      <c r="H36" s="8" t="s">
        <v>85</v>
      </c>
      <c r="I36" s="9">
        <v>4</v>
      </c>
      <c r="K36" s="7">
        <v>11</v>
      </c>
      <c r="L36" s="8" t="s">
        <v>554</v>
      </c>
      <c r="M36" s="8" t="s">
        <v>85</v>
      </c>
      <c r="N36" s="9">
        <v>17</v>
      </c>
      <c r="P36" s="7">
        <v>11</v>
      </c>
      <c r="Q36" s="8" t="s">
        <v>286</v>
      </c>
      <c r="R36" s="8" t="s">
        <v>70</v>
      </c>
      <c r="S36" s="9">
        <v>32</v>
      </c>
    </row>
    <row r="37" spans="1:19" x14ac:dyDescent="0.25">
      <c r="A37" s="7">
        <v>12</v>
      </c>
      <c r="B37" s="8" t="s">
        <v>662</v>
      </c>
      <c r="C37" s="8" t="s">
        <v>87</v>
      </c>
      <c r="D37" s="9">
        <v>19</v>
      </c>
      <c r="F37" s="7">
        <v>12</v>
      </c>
      <c r="G37" s="8" t="s">
        <v>588</v>
      </c>
      <c r="H37" s="8" t="s">
        <v>586</v>
      </c>
      <c r="I37" s="9">
        <v>3</v>
      </c>
      <c r="K37" s="7">
        <v>12</v>
      </c>
      <c r="L37" s="8" t="s">
        <v>325</v>
      </c>
      <c r="M37" s="8" t="s">
        <v>72</v>
      </c>
      <c r="N37" s="9">
        <v>16</v>
      </c>
      <c r="P37" s="7">
        <v>12</v>
      </c>
      <c r="Q37" s="8" t="s">
        <v>711</v>
      </c>
      <c r="R37" s="8" t="s">
        <v>693</v>
      </c>
      <c r="S37" s="9">
        <v>32</v>
      </c>
    </row>
    <row r="38" spans="1:19" x14ac:dyDescent="0.25">
      <c r="A38" s="7">
        <v>13</v>
      </c>
      <c r="B38" s="8" t="s">
        <v>520</v>
      </c>
      <c r="C38" s="8" t="s">
        <v>83</v>
      </c>
      <c r="D38" s="9">
        <v>19</v>
      </c>
      <c r="F38" s="7">
        <v>13</v>
      </c>
      <c r="G38" s="8" t="s">
        <v>569</v>
      </c>
      <c r="H38" s="8" t="s">
        <v>85</v>
      </c>
      <c r="I38" s="9">
        <v>3</v>
      </c>
      <c r="K38" s="7">
        <v>13</v>
      </c>
      <c r="L38" s="8" t="s">
        <v>453</v>
      </c>
      <c r="M38" s="8" t="s">
        <v>79</v>
      </c>
      <c r="N38" s="9">
        <v>16</v>
      </c>
      <c r="P38" s="7">
        <v>13</v>
      </c>
      <c r="Q38" s="8" t="s">
        <v>176</v>
      </c>
      <c r="R38" s="8" t="s">
        <v>66</v>
      </c>
      <c r="S38" s="9">
        <v>32</v>
      </c>
    </row>
    <row r="39" spans="1:19" x14ac:dyDescent="0.25">
      <c r="A39" s="7">
        <v>14</v>
      </c>
      <c r="B39" s="8" t="s">
        <v>526</v>
      </c>
      <c r="C39" s="8" t="s">
        <v>83</v>
      </c>
      <c r="D39" s="9">
        <v>19</v>
      </c>
      <c r="F39" s="7">
        <v>14</v>
      </c>
      <c r="G39" s="8" t="s">
        <v>281</v>
      </c>
      <c r="H39" s="8" t="s">
        <v>70</v>
      </c>
      <c r="I39" s="9">
        <v>3</v>
      </c>
      <c r="K39" s="7">
        <v>14</v>
      </c>
      <c r="L39" s="8" t="s">
        <v>535</v>
      </c>
      <c r="M39" s="8" t="s">
        <v>83</v>
      </c>
      <c r="N39" s="9">
        <v>16</v>
      </c>
      <c r="P39" s="7">
        <v>14</v>
      </c>
      <c r="Q39" s="8" t="s">
        <v>272</v>
      </c>
      <c r="R39" s="8" t="s">
        <v>70</v>
      </c>
      <c r="S39" s="9">
        <v>31</v>
      </c>
    </row>
    <row r="40" spans="1:19" x14ac:dyDescent="0.25">
      <c r="A40" s="7">
        <v>15</v>
      </c>
      <c r="B40" s="8" t="s">
        <v>562</v>
      </c>
      <c r="C40" s="8" t="s">
        <v>85</v>
      </c>
      <c r="D40" s="9">
        <v>19</v>
      </c>
      <c r="F40" s="7">
        <v>15</v>
      </c>
      <c r="G40" s="8" t="s">
        <v>523</v>
      </c>
      <c r="H40" s="8" t="s">
        <v>83</v>
      </c>
      <c r="I40" s="9">
        <v>3</v>
      </c>
      <c r="K40" s="7">
        <v>15</v>
      </c>
      <c r="L40" s="8" t="s">
        <v>395</v>
      </c>
      <c r="M40" s="8" t="s">
        <v>75</v>
      </c>
      <c r="N40" s="9">
        <v>16</v>
      </c>
      <c r="P40" s="7">
        <v>15</v>
      </c>
      <c r="Q40" s="8" t="s">
        <v>461</v>
      </c>
      <c r="R40" s="8" t="s">
        <v>79</v>
      </c>
      <c r="S40" s="9">
        <v>31</v>
      </c>
    </row>
    <row r="41" spans="1:19" x14ac:dyDescent="0.25">
      <c r="A41" s="7">
        <v>16</v>
      </c>
      <c r="B41" s="8" t="s">
        <v>286</v>
      </c>
      <c r="C41" s="8" t="s">
        <v>70</v>
      </c>
      <c r="D41" s="9">
        <v>18</v>
      </c>
      <c r="F41" s="7">
        <v>16</v>
      </c>
      <c r="G41" s="8" t="s">
        <v>673</v>
      </c>
      <c r="H41" s="8" t="s">
        <v>87</v>
      </c>
      <c r="I41" s="9">
        <v>3</v>
      </c>
      <c r="K41" s="7">
        <v>16</v>
      </c>
      <c r="L41" s="8" t="s">
        <v>252</v>
      </c>
      <c r="M41" s="8" t="s">
        <v>68</v>
      </c>
      <c r="N41" s="9">
        <v>16</v>
      </c>
      <c r="P41" s="7">
        <v>16</v>
      </c>
      <c r="Q41" s="8" t="s">
        <v>276</v>
      </c>
      <c r="R41" s="8" t="s">
        <v>70</v>
      </c>
      <c r="S41" s="9">
        <v>30</v>
      </c>
    </row>
    <row r="42" spans="1:19" x14ac:dyDescent="0.25">
      <c r="A42" s="7">
        <v>17</v>
      </c>
      <c r="B42" s="8" t="s">
        <v>659</v>
      </c>
      <c r="C42" s="8" t="s">
        <v>87</v>
      </c>
      <c r="D42" s="9">
        <v>18</v>
      </c>
      <c r="F42" s="7">
        <v>17</v>
      </c>
      <c r="G42" s="8" t="s">
        <v>110</v>
      </c>
      <c r="H42" s="8" t="s">
        <v>42</v>
      </c>
      <c r="I42" s="9">
        <v>3</v>
      </c>
      <c r="K42" s="7">
        <v>17</v>
      </c>
      <c r="L42" s="8" t="s">
        <v>415</v>
      </c>
      <c r="M42" s="8" t="s">
        <v>77</v>
      </c>
      <c r="N42" s="9">
        <v>15</v>
      </c>
      <c r="P42" s="7">
        <v>17</v>
      </c>
      <c r="Q42" s="8" t="s">
        <v>252</v>
      </c>
      <c r="R42" s="8" t="s">
        <v>68</v>
      </c>
      <c r="S42" s="9">
        <v>30</v>
      </c>
    </row>
    <row r="43" spans="1:19" x14ac:dyDescent="0.25">
      <c r="A43" s="7">
        <v>18</v>
      </c>
      <c r="B43" s="8" t="s">
        <v>734</v>
      </c>
      <c r="C43" s="8" t="s">
        <v>40</v>
      </c>
      <c r="D43" s="9">
        <v>17</v>
      </c>
      <c r="F43" s="7">
        <v>18</v>
      </c>
      <c r="G43" s="8" t="s">
        <v>313</v>
      </c>
      <c r="H43" s="8" t="s">
        <v>72</v>
      </c>
      <c r="I43" s="9">
        <v>3</v>
      </c>
      <c r="K43" s="7">
        <v>18</v>
      </c>
      <c r="L43" s="8" t="s">
        <v>597</v>
      </c>
      <c r="M43" s="8" t="s">
        <v>586</v>
      </c>
      <c r="N43" s="9">
        <v>15</v>
      </c>
      <c r="P43" s="7">
        <v>18</v>
      </c>
      <c r="Q43" s="8" t="s">
        <v>137</v>
      </c>
      <c r="R43" s="8" t="s">
        <v>64</v>
      </c>
      <c r="S43" s="9">
        <v>30</v>
      </c>
    </row>
    <row r="44" spans="1:19" x14ac:dyDescent="0.25">
      <c r="A44" s="7">
        <v>19</v>
      </c>
      <c r="B44" s="8" t="s">
        <v>40</v>
      </c>
      <c r="C44" s="8" t="s">
        <v>40</v>
      </c>
      <c r="D44" s="9" t="s">
        <v>40</v>
      </c>
      <c r="F44" s="7">
        <v>19</v>
      </c>
      <c r="G44" s="8" t="s">
        <v>735</v>
      </c>
      <c r="H44" s="8" t="s">
        <v>40</v>
      </c>
      <c r="I44" s="9">
        <v>2</v>
      </c>
      <c r="K44" s="7">
        <v>19</v>
      </c>
      <c r="L44" s="8" t="s">
        <v>736</v>
      </c>
      <c r="M44" s="8" t="s">
        <v>40</v>
      </c>
      <c r="N44" s="9">
        <v>14</v>
      </c>
      <c r="P44" s="7">
        <v>19</v>
      </c>
      <c r="Q44" s="8" t="s">
        <v>36</v>
      </c>
      <c r="R44" s="8" t="s">
        <v>40</v>
      </c>
      <c r="S44" s="9">
        <v>29</v>
      </c>
    </row>
    <row r="45" spans="1:19" ht="15.75" thickBot="1" x14ac:dyDescent="0.3">
      <c r="A45" s="10">
        <v>20</v>
      </c>
      <c r="B45" s="11" t="s">
        <v>40</v>
      </c>
      <c r="C45" s="11"/>
      <c r="D45" s="12" t="s">
        <v>40</v>
      </c>
      <c r="F45" s="10">
        <v>20</v>
      </c>
      <c r="G45" s="11" t="s">
        <v>40</v>
      </c>
      <c r="H45" s="11"/>
      <c r="I45" s="12" t="s">
        <v>40</v>
      </c>
      <c r="K45" s="10">
        <v>20</v>
      </c>
      <c r="L45" s="11" t="s">
        <v>40</v>
      </c>
      <c r="M45" s="11" t="s">
        <v>40</v>
      </c>
      <c r="N45" s="12" t="s">
        <v>40</v>
      </c>
      <c r="P45" s="10">
        <v>20</v>
      </c>
      <c r="Q45" s="11" t="s">
        <v>40</v>
      </c>
      <c r="R45" s="11" t="s">
        <v>40</v>
      </c>
      <c r="S45" s="12" t="s">
        <v>40</v>
      </c>
    </row>
    <row r="46" spans="1:19" ht="15.75" thickBot="1" x14ac:dyDescent="0.3"/>
    <row r="47" spans="1:19" ht="15.75" thickBot="1" x14ac:dyDescent="0.3">
      <c r="A47" s="30"/>
      <c r="B47" s="31" t="s">
        <v>60</v>
      </c>
      <c r="C47" s="31" t="s">
        <v>31</v>
      </c>
      <c r="D47" s="4" t="s">
        <v>59</v>
      </c>
      <c r="F47" s="30"/>
      <c r="G47" s="31" t="s">
        <v>60</v>
      </c>
      <c r="H47" s="31" t="s">
        <v>31</v>
      </c>
      <c r="I47" s="4" t="s">
        <v>96</v>
      </c>
      <c r="K47" s="30"/>
      <c r="L47" s="31" t="s">
        <v>60</v>
      </c>
      <c r="M47" s="31" t="s">
        <v>31</v>
      </c>
      <c r="N47" s="4" t="s">
        <v>17</v>
      </c>
      <c r="P47" s="30"/>
      <c r="Q47" s="31" t="s">
        <v>60</v>
      </c>
      <c r="R47" s="31" t="s">
        <v>31</v>
      </c>
      <c r="S47" s="4" t="s">
        <v>32</v>
      </c>
    </row>
    <row r="48" spans="1:19" x14ac:dyDescent="0.25">
      <c r="A48" s="7">
        <v>1</v>
      </c>
      <c r="B48" s="8" t="s">
        <v>485</v>
      </c>
      <c r="C48" s="8" t="s">
        <v>81</v>
      </c>
      <c r="D48" s="9">
        <v>70</v>
      </c>
      <c r="F48" s="7">
        <v>1</v>
      </c>
      <c r="G48" s="8" t="s">
        <v>489</v>
      </c>
      <c r="H48" s="8" t="s">
        <v>81</v>
      </c>
      <c r="I48" s="9">
        <v>11</v>
      </c>
      <c r="K48" s="7">
        <v>1</v>
      </c>
      <c r="L48" s="8" t="s">
        <v>355</v>
      </c>
      <c r="M48" s="8" t="s">
        <v>5</v>
      </c>
      <c r="N48" s="9">
        <v>31</v>
      </c>
      <c r="P48" s="7">
        <v>1</v>
      </c>
      <c r="Q48" s="8" t="s">
        <v>383</v>
      </c>
      <c r="R48" s="8" t="s">
        <v>75</v>
      </c>
      <c r="S48" s="9">
        <v>338</v>
      </c>
    </row>
    <row r="49" spans="1:19" x14ac:dyDescent="0.25">
      <c r="A49" s="7">
        <v>2</v>
      </c>
      <c r="B49" s="8" t="s">
        <v>252</v>
      </c>
      <c r="C49" s="8" t="s">
        <v>68</v>
      </c>
      <c r="D49" s="9">
        <v>69</v>
      </c>
      <c r="F49" s="7">
        <v>2</v>
      </c>
      <c r="G49" s="8" t="s">
        <v>562</v>
      </c>
      <c r="H49" s="8" t="s">
        <v>85</v>
      </c>
      <c r="I49" s="9">
        <v>10</v>
      </c>
      <c r="K49" s="7">
        <v>2</v>
      </c>
      <c r="L49" s="8" t="s">
        <v>564</v>
      </c>
      <c r="M49" s="8" t="s">
        <v>85</v>
      </c>
      <c r="N49" s="9">
        <v>28</v>
      </c>
      <c r="P49" s="7">
        <v>2</v>
      </c>
      <c r="Q49" s="8" t="s">
        <v>588</v>
      </c>
      <c r="R49" s="8" t="s">
        <v>586</v>
      </c>
      <c r="S49" s="9">
        <v>307</v>
      </c>
    </row>
    <row r="50" spans="1:19" x14ac:dyDescent="0.25">
      <c r="A50" s="7">
        <v>3</v>
      </c>
      <c r="B50" s="8" t="s">
        <v>662</v>
      </c>
      <c r="C50" s="8" t="s">
        <v>87</v>
      </c>
      <c r="D50" s="9">
        <v>68</v>
      </c>
      <c r="F50" s="7">
        <v>3</v>
      </c>
      <c r="G50" s="8" t="s">
        <v>485</v>
      </c>
      <c r="H50" s="8" t="s">
        <v>81</v>
      </c>
      <c r="I50" s="9">
        <v>9</v>
      </c>
      <c r="K50" s="7">
        <v>3</v>
      </c>
      <c r="L50" s="8" t="s">
        <v>277</v>
      </c>
      <c r="M50" s="8" t="s">
        <v>70</v>
      </c>
      <c r="N50" s="9">
        <v>20</v>
      </c>
      <c r="P50" s="7">
        <v>3</v>
      </c>
      <c r="Q50" s="8" t="s">
        <v>485</v>
      </c>
      <c r="R50" s="8" t="s">
        <v>81</v>
      </c>
      <c r="S50" s="9">
        <v>306</v>
      </c>
    </row>
    <row r="51" spans="1:19" x14ac:dyDescent="0.25">
      <c r="A51" s="7">
        <v>4</v>
      </c>
      <c r="B51" s="8" t="s">
        <v>588</v>
      </c>
      <c r="C51" s="8" t="s">
        <v>586</v>
      </c>
      <c r="D51" s="9">
        <v>64</v>
      </c>
      <c r="F51" s="7">
        <v>4</v>
      </c>
      <c r="G51" s="8" t="s">
        <v>172</v>
      </c>
      <c r="H51" s="8" t="s">
        <v>66</v>
      </c>
      <c r="I51" s="9">
        <v>9</v>
      </c>
      <c r="K51" s="7">
        <v>4</v>
      </c>
      <c r="L51" s="8" t="s">
        <v>673</v>
      </c>
      <c r="M51" s="8" t="s">
        <v>87</v>
      </c>
      <c r="N51" s="9">
        <v>17</v>
      </c>
      <c r="P51" s="7">
        <v>4</v>
      </c>
      <c r="Q51" s="8" t="s">
        <v>411</v>
      </c>
      <c r="R51" s="8" t="s">
        <v>77</v>
      </c>
      <c r="S51" s="9">
        <v>303</v>
      </c>
    </row>
    <row r="52" spans="1:19" x14ac:dyDescent="0.25">
      <c r="A52" s="7">
        <v>5</v>
      </c>
      <c r="B52" s="8" t="s">
        <v>383</v>
      </c>
      <c r="C52" s="8" t="s">
        <v>75</v>
      </c>
      <c r="D52" s="9">
        <v>64</v>
      </c>
      <c r="F52" s="7">
        <v>5</v>
      </c>
      <c r="G52" s="8" t="s">
        <v>449</v>
      </c>
      <c r="H52" s="8" t="s">
        <v>79</v>
      </c>
      <c r="I52" s="9">
        <v>9</v>
      </c>
      <c r="K52" s="7">
        <v>5</v>
      </c>
      <c r="L52" s="8" t="s">
        <v>311</v>
      </c>
      <c r="M52" s="8" t="s">
        <v>72</v>
      </c>
      <c r="N52" s="9">
        <v>16</v>
      </c>
      <c r="P52" s="7">
        <v>5</v>
      </c>
      <c r="Q52" s="8" t="s">
        <v>252</v>
      </c>
      <c r="R52" s="8" t="s">
        <v>68</v>
      </c>
      <c r="S52" s="9">
        <v>302</v>
      </c>
    </row>
    <row r="53" spans="1:19" x14ac:dyDescent="0.25">
      <c r="A53" s="7">
        <v>6</v>
      </c>
      <c r="B53" s="8" t="s">
        <v>172</v>
      </c>
      <c r="C53" s="8" t="s">
        <v>66</v>
      </c>
      <c r="D53" s="9">
        <v>61</v>
      </c>
      <c r="F53" s="7">
        <v>6</v>
      </c>
      <c r="G53" s="8" t="s">
        <v>706</v>
      </c>
      <c r="H53" s="8" t="s">
        <v>693</v>
      </c>
      <c r="I53" s="9">
        <v>8</v>
      </c>
      <c r="K53" s="7">
        <v>6</v>
      </c>
      <c r="L53" s="8" t="s">
        <v>170</v>
      </c>
      <c r="M53" s="8" t="s">
        <v>66</v>
      </c>
      <c r="N53" s="9">
        <v>15</v>
      </c>
      <c r="P53" s="7">
        <v>6</v>
      </c>
      <c r="Q53" s="8" t="s">
        <v>63</v>
      </c>
      <c r="R53" s="8" t="s">
        <v>64</v>
      </c>
      <c r="S53" s="9">
        <v>301</v>
      </c>
    </row>
    <row r="54" spans="1:19" x14ac:dyDescent="0.25">
      <c r="A54" s="7">
        <v>7</v>
      </c>
      <c r="B54" s="8" t="s">
        <v>276</v>
      </c>
      <c r="C54" s="8" t="s">
        <v>70</v>
      </c>
      <c r="D54" s="9">
        <v>59</v>
      </c>
      <c r="F54" s="7">
        <v>7</v>
      </c>
      <c r="G54" s="8" t="s">
        <v>705</v>
      </c>
      <c r="H54" s="8" t="s">
        <v>693</v>
      </c>
      <c r="I54" s="9">
        <v>8</v>
      </c>
      <c r="K54" s="7">
        <v>7</v>
      </c>
      <c r="L54" s="8" t="s">
        <v>171</v>
      </c>
      <c r="M54" s="8" t="s">
        <v>66</v>
      </c>
      <c r="N54" s="9">
        <v>15</v>
      </c>
      <c r="P54" s="7">
        <v>7</v>
      </c>
      <c r="Q54" s="8" t="s">
        <v>424</v>
      </c>
      <c r="R54" s="8" t="s">
        <v>77</v>
      </c>
      <c r="S54" s="9">
        <v>301</v>
      </c>
    </row>
    <row r="55" spans="1:19" x14ac:dyDescent="0.25">
      <c r="A55" s="7">
        <v>8</v>
      </c>
      <c r="B55" s="8" t="s">
        <v>534</v>
      </c>
      <c r="C55" s="8" t="s">
        <v>83</v>
      </c>
      <c r="D55" s="9">
        <v>58</v>
      </c>
      <c r="F55" s="7">
        <v>8</v>
      </c>
      <c r="G55" s="8" t="s">
        <v>105</v>
      </c>
      <c r="H55" s="8" t="s">
        <v>42</v>
      </c>
      <c r="I55" s="9">
        <v>7</v>
      </c>
      <c r="K55" s="7">
        <v>8</v>
      </c>
      <c r="L55" s="8" t="s">
        <v>209</v>
      </c>
      <c r="M55" s="8" t="s">
        <v>729</v>
      </c>
      <c r="N55" s="9">
        <v>15</v>
      </c>
      <c r="P55" s="7">
        <v>8</v>
      </c>
      <c r="Q55" s="8" t="s">
        <v>215</v>
      </c>
      <c r="R55" s="8" t="s">
        <v>729</v>
      </c>
      <c r="S55" s="9">
        <v>299</v>
      </c>
    </row>
    <row r="56" spans="1:19" x14ac:dyDescent="0.25">
      <c r="A56" s="7">
        <v>9</v>
      </c>
      <c r="B56" s="8" t="s">
        <v>411</v>
      </c>
      <c r="C56" s="8" t="s">
        <v>77</v>
      </c>
      <c r="D56" s="9">
        <v>54</v>
      </c>
      <c r="F56" s="7">
        <v>9</v>
      </c>
      <c r="G56" s="8" t="s">
        <v>208</v>
      </c>
      <c r="H56" s="8" t="s">
        <v>729</v>
      </c>
      <c r="I56" s="9">
        <v>7</v>
      </c>
      <c r="K56" s="7">
        <v>9</v>
      </c>
      <c r="L56" s="8" t="s">
        <v>493</v>
      </c>
      <c r="M56" s="8" t="s">
        <v>81</v>
      </c>
      <c r="N56" s="9">
        <v>14</v>
      </c>
      <c r="P56" s="7">
        <v>9</v>
      </c>
      <c r="Q56" s="8" t="s">
        <v>635</v>
      </c>
      <c r="R56" s="8" t="s">
        <v>622</v>
      </c>
      <c r="S56" s="9">
        <v>299</v>
      </c>
    </row>
    <row r="57" spans="1:19" x14ac:dyDescent="0.25">
      <c r="A57" s="7">
        <v>10</v>
      </c>
      <c r="B57" s="8" t="s">
        <v>489</v>
      </c>
      <c r="C57" s="8" t="s">
        <v>81</v>
      </c>
      <c r="D57" s="9">
        <v>53</v>
      </c>
      <c r="F57" s="7">
        <v>10</v>
      </c>
      <c r="G57" s="8" t="s">
        <v>181</v>
      </c>
      <c r="H57" s="8" t="s">
        <v>66</v>
      </c>
      <c r="I57" s="9">
        <v>6</v>
      </c>
      <c r="K57" s="7">
        <v>10</v>
      </c>
      <c r="L57" s="8" t="s">
        <v>426</v>
      </c>
      <c r="M57" s="8" t="s">
        <v>77</v>
      </c>
      <c r="N57" s="9">
        <v>13</v>
      </c>
      <c r="P57" s="7">
        <v>10</v>
      </c>
      <c r="Q57" s="8" t="s">
        <v>489</v>
      </c>
      <c r="R57" s="8" t="s">
        <v>81</v>
      </c>
      <c r="S57" s="9">
        <v>298</v>
      </c>
    </row>
    <row r="58" spans="1:19" x14ac:dyDescent="0.25">
      <c r="A58" s="7">
        <v>11</v>
      </c>
      <c r="B58" s="8" t="s">
        <v>175</v>
      </c>
      <c r="C58" s="8" t="s">
        <v>66</v>
      </c>
      <c r="D58" s="9">
        <v>53</v>
      </c>
      <c r="F58" s="7">
        <v>11</v>
      </c>
      <c r="G58" s="8" t="s">
        <v>428</v>
      </c>
      <c r="H58" s="8" t="s">
        <v>77</v>
      </c>
      <c r="I58" s="9">
        <v>6</v>
      </c>
      <c r="K58" s="7">
        <v>11</v>
      </c>
      <c r="L58" s="8" t="s">
        <v>634</v>
      </c>
      <c r="M58" s="8" t="s">
        <v>622</v>
      </c>
      <c r="N58" s="9">
        <v>13</v>
      </c>
      <c r="P58" s="7">
        <v>11</v>
      </c>
      <c r="Q58" s="8" t="s">
        <v>395</v>
      </c>
      <c r="R58" s="8" t="s">
        <v>75</v>
      </c>
      <c r="S58" s="9">
        <v>296</v>
      </c>
    </row>
    <row r="59" spans="1:19" x14ac:dyDescent="0.25">
      <c r="A59" s="7">
        <v>12</v>
      </c>
      <c r="B59" s="8" t="s">
        <v>597</v>
      </c>
      <c r="C59" s="8" t="s">
        <v>586</v>
      </c>
      <c r="D59" s="9">
        <v>52</v>
      </c>
      <c r="F59" s="7">
        <v>12</v>
      </c>
      <c r="G59" s="8" t="s">
        <v>559</v>
      </c>
      <c r="H59" s="8" t="s">
        <v>85</v>
      </c>
      <c r="I59" s="9">
        <v>6</v>
      </c>
      <c r="K59" s="7">
        <v>12</v>
      </c>
      <c r="L59" s="8" t="s">
        <v>63</v>
      </c>
      <c r="M59" s="8" t="s">
        <v>64</v>
      </c>
      <c r="N59" s="9">
        <v>12</v>
      </c>
      <c r="P59" s="7">
        <v>12</v>
      </c>
      <c r="Q59" s="8" t="s">
        <v>534</v>
      </c>
      <c r="R59" s="8" t="s">
        <v>83</v>
      </c>
      <c r="S59" s="9">
        <v>293</v>
      </c>
    </row>
    <row r="60" spans="1:19" x14ac:dyDescent="0.25">
      <c r="A60" s="7">
        <v>13</v>
      </c>
      <c r="B60" s="8" t="s">
        <v>395</v>
      </c>
      <c r="C60" s="8" t="s">
        <v>75</v>
      </c>
      <c r="D60" s="9">
        <v>52</v>
      </c>
      <c r="F60" s="7">
        <v>13</v>
      </c>
      <c r="G60" s="8" t="s">
        <v>676</v>
      </c>
      <c r="H60" s="8" t="s">
        <v>87</v>
      </c>
      <c r="I60" s="9">
        <v>5</v>
      </c>
      <c r="K60" s="7">
        <v>13</v>
      </c>
      <c r="L60" s="8" t="s">
        <v>411</v>
      </c>
      <c r="M60" s="8" t="s">
        <v>77</v>
      </c>
      <c r="N60" s="9">
        <v>11</v>
      </c>
      <c r="P60" s="7">
        <v>13</v>
      </c>
      <c r="Q60" s="8" t="s">
        <v>181</v>
      </c>
      <c r="R60" s="8" t="s">
        <v>66</v>
      </c>
      <c r="S60" s="9">
        <v>293</v>
      </c>
    </row>
    <row r="61" spans="1:19" x14ac:dyDescent="0.25">
      <c r="A61" s="7">
        <v>14</v>
      </c>
      <c r="B61" s="8" t="s">
        <v>215</v>
      </c>
      <c r="C61" s="8" t="s">
        <v>729</v>
      </c>
      <c r="D61" s="9">
        <v>52</v>
      </c>
      <c r="F61" s="7">
        <v>14</v>
      </c>
      <c r="G61" s="8" t="s">
        <v>114</v>
      </c>
      <c r="H61" s="8" t="s">
        <v>42</v>
      </c>
      <c r="I61" s="9">
        <v>5</v>
      </c>
      <c r="K61" s="7">
        <v>14</v>
      </c>
      <c r="L61" s="8" t="s">
        <v>558</v>
      </c>
      <c r="M61" s="8" t="s">
        <v>85</v>
      </c>
      <c r="N61" s="9">
        <v>10</v>
      </c>
      <c r="P61" s="7">
        <v>14</v>
      </c>
      <c r="Q61" s="8" t="s">
        <v>136</v>
      </c>
      <c r="R61" s="8" t="s">
        <v>64</v>
      </c>
      <c r="S61" s="9">
        <v>290</v>
      </c>
    </row>
    <row r="62" spans="1:19" x14ac:dyDescent="0.25">
      <c r="A62" s="7">
        <v>15</v>
      </c>
      <c r="B62" s="8" t="s">
        <v>379</v>
      </c>
      <c r="C62" s="8" t="s">
        <v>75</v>
      </c>
      <c r="D62" s="9">
        <v>52</v>
      </c>
      <c r="F62" s="7">
        <v>15</v>
      </c>
      <c r="G62" s="8" t="s">
        <v>526</v>
      </c>
      <c r="H62" s="8" t="s">
        <v>83</v>
      </c>
      <c r="I62" s="9">
        <v>5</v>
      </c>
      <c r="K62" s="7">
        <v>15</v>
      </c>
      <c r="L62" s="8" t="s">
        <v>569</v>
      </c>
      <c r="M62" s="8" t="s">
        <v>85</v>
      </c>
      <c r="N62" s="9">
        <v>10</v>
      </c>
      <c r="P62" s="7">
        <v>15</v>
      </c>
      <c r="Q62" s="8" t="s">
        <v>451</v>
      </c>
      <c r="R62" s="8" t="s">
        <v>79</v>
      </c>
      <c r="S62" s="9">
        <v>288</v>
      </c>
    </row>
    <row r="63" spans="1:19" x14ac:dyDescent="0.25">
      <c r="A63" s="7">
        <v>16</v>
      </c>
      <c r="B63" s="8" t="s">
        <v>136</v>
      </c>
      <c r="C63" s="8" t="s">
        <v>64</v>
      </c>
      <c r="D63" s="9">
        <v>52</v>
      </c>
      <c r="F63" s="7">
        <v>16</v>
      </c>
      <c r="G63" s="8" t="s">
        <v>381</v>
      </c>
      <c r="H63" s="8" t="s">
        <v>75</v>
      </c>
      <c r="I63" s="9">
        <v>5</v>
      </c>
      <c r="K63" s="7">
        <v>16</v>
      </c>
      <c r="L63" s="8" t="s">
        <v>250</v>
      </c>
      <c r="M63" s="8" t="s">
        <v>68</v>
      </c>
      <c r="N63" s="9">
        <v>10</v>
      </c>
      <c r="P63" s="7">
        <v>16</v>
      </c>
      <c r="Q63" s="8" t="s">
        <v>595</v>
      </c>
      <c r="R63" s="8" t="s">
        <v>586</v>
      </c>
      <c r="S63" s="9">
        <v>288</v>
      </c>
    </row>
    <row r="64" spans="1:19" x14ac:dyDescent="0.25">
      <c r="A64" s="7">
        <v>17</v>
      </c>
      <c r="B64" s="8" t="s">
        <v>219</v>
      </c>
      <c r="C64" s="8" t="s">
        <v>729</v>
      </c>
      <c r="D64" s="9">
        <v>51</v>
      </c>
      <c r="F64" s="7">
        <v>17</v>
      </c>
      <c r="G64" s="8" t="s">
        <v>486</v>
      </c>
      <c r="H64" s="8" t="s">
        <v>81</v>
      </c>
      <c r="I64" s="9">
        <v>5</v>
      </c>
      <c r="K64" s="7">
        <v>17</v>
      </c>
      <c r="L64" s="8" t="s">
        <v>676</v>
      </c>
      <c r="M64" s="8" t="s">
        <v>87</v>
      </c>
      <c r="N64" s="9">
        <v>9</v>
      </c>
      <c r="P64" s="7">
        <v>17</v>
      </c>
      <c r="Q64" s="8" t="s">
        <v>348</v>
      </c>
      <c r="R64" s="8" t="s">
        <v>5</v>
      </c>
      <c r="S64" s="9">
        <v>288</v>
      </c>
    </row>
    <row r="65" spans="1:19" x14ac:dyDescent="0.25">
      <c r="A65" s="7">
        <v>18</v>
      </c>
      <c r="B65" s="8" t="s">
        <v>239</v>
      </c>
      <c r="C65" s="8" t="s">
        <v>68</v>
      </c>
      <c r="D65" s="9">
        <v>51</v>
      </c>
      <c r="F65" s="7">
        <v>18</v>
      </c>
      <c r="G65" s="8" t="s">
        <v>447</v>
      </c>
      <c r="H65" s="8" t="s">
        <v>79</v>
      </c>
      <c r="I65" s="9">
        <v>5</v>
      </c>
      <c r="K65" s="7">
        <v>18</v>
      </c>
      <c r="L65" s="8" t="s">
        <v>534</v>
      </c>
      <c r="M65" s="8" t="s">
        <v>83</v>
      </c>
      <c r="N65" s="9">
        <v>9</v>
      </c>
      <c r="P65" s="7">
        <v>18</v>
      </c>
      <c r="Q65" s="8" t="s">
        <v>355</v>
      </c>
      <c r="R65" s="8" t="s">
        <v>5</v>
      </c>
      <c r="S65" s="9">
        <v>287</v>
      </c>
    </row>
    <row r="66" spans="1:19" x14ac:dyDescent="0.25">
      <c r="A66" s="7">
        <v>19</v>
      </c>
      <c r="B66" s="8" t="s">
        <v>181</v>
      </c>
      <c r="C66" s="8" t="s">
        <v>66</v>
      </c>
      <c r="D66" s="9">
        <v>50</v>
      </c>
      <c r="F66" s="7">
        <v>19</v>
      </c>
      <c r="G66" s="8" t="s">
        <v>731</v>
      </c>
      <c r="H66" s="8" t="s">
        <v>40</v>
      </c>
      <c r="I66" s="9">
        <v>4</v>
      </c>
      <c r="K66" s="7">
        <v>19</v>
      </c>
      <c r="L66" s="8" t="s">
        <v>490</v>
      </c>
      <c r="M66" s="8" t="s">
        <v>81</v>
      </c>
      <c r="N66" s="9">
        <v>9</v>
      </c>
      <c r="P66" s="7">
        <v>19</v>
      </c>
      <c r="Q66" s="8" t="s">
        <v>535</v>
      </c>
      <c r="R66" s="8" t="s">
        <v>83</v>
      </c>
      <c r="S66" s="9">
        <v>286</v>
      </c>
    </row>
    <row r="67" spans="1:19" ht="15.75" thickBot="1" x14ac:dyDescent="0.3">
      <c r="A67" s="10">
        <v>20</v>
      </c>
      <c r="B67" s="11" t="s">
        <v>419</v>
      </c>
      <c r="C67" s="11" t="s">
        <v>77</v>
      </c>
      <c r="D67" s="12">
        <v>50</v>
      </c>
      <c r="F67" s="10">
        <v>20</v>
      </c>
      <c r="G67" s="11" t="s">
        <v>40</v>
      </c>
      <c r="H67" s="11"/>
      <c r="I67" s="12" t="s">
        <v>40</v>
      </c>
      <c r="K67" s="10">
        <v>20</v>
      </c>
      <c r="L67" s="11" t="s">
        <v>106</v>
      </c>
      <c r="M67" s="11" t="s">
        <v>42</v>
      </c>
      <c r="N67" s="12">
        <v>8</v>
      </c>
      <c r="P67" s="10">
        <v>20</v>
      </c>
      <c r="Q67" s="11" t="s">
        <v>640</v>
      </c>
      <c r="R67" s="11" t="s">
        <v>622</v>
      </c>
      <c r="S67" s="12">
        <v>284</v>
      </c>
    </row>
    <row r="68" spans="1:19" ht="15.75" thickBot="1" x14ac:dyDescent="0.3"/>
    <row r="69" spans="1:19" ht="15.75" thickBot="1" x14ac:dyDescent="0.3">
      <c r="A69" s="30"/>
      <c r="B69" s="31" t="s">
        <v>60</v>
      </c>
      <c r="C69" s="31" t="s">
        <v>31</v>
      </c>
      <c r="D69" s="4" t="s">
        <v>41</v>
      </c>
      <c r="F69" s="30"/>
      <c r="G69" s="31" t="s">
        <v>60</v>
      </c>
      <c r="H69" s="31" t="s">
        <v>31</v>
      </c>
      <c r="I69" s="4" t="s">
        <v>42</v>
      </c>
      <c r="K69" s="30"/>
      <c r="L69" s="31" t="s">
        <v>60</v>
      </c>
      <c r="M69" s="31" t="s">
        <v>31</v>
      </c>
      <c r="N69" s="4" t="s">
        <v>19</v>
      </c>
      <c r="P69" s="30"/>
      <c r="Q69" s="31" t="s">
        <v>60</v>
      </c>
      <c r="R69" s="31" t="s">
        <v>31</v>
      </c>
      <c r="S69" s="4" t="s">
        <v>20</v>
      </c>
    </row>
    <row r="70" spans="1:19" x14ac:dyDescent="0.25">
      <c r="A70" s="7">
        <v>1</v>
      </c>
      <c r="B70" s="8" t="s">
        <v>489</v>
      </c>
      <c r="C70" s="8" t="s">
        <v>81</v>
      </c>
      <c r="D70" s="9">
        <v>90</v>
      </c>
      <c r="F70" s="7">
        <v>1</v>
      </c>
      <c r="G70" s="8" t="s">
        <v>176</v>
      </c>
      <c r="H70" s="8" t="s">
        <v>66</v>
      </c>
      <c r="I70" s="34">
        <v>0.35159817351598172</v>
      </c>
      <c r="K70" s="7">
        <v>1</v>
      </c>
      <c r="L70" s="8" t="s">
        <v>490</v>
      </c>
      <c r="M70" s="8" t="s">
        <v>81</v>
      </c>
      <c r="N70" s="34">
        <v>0.44274809160305345</v>
      </c>
      <c r="P70" s="7">
        <v>1</v>
      </c>
      <c r="Q70" s="8" t="s">
        <v>489</v>
      </c>
      <c r="R70" s="8" t="s">
        <v>81</v>
      </c>
      <c r="S70" s="34">
        <v>0.70204081632653059</v>
      </c>
    </row>
    <row r="71" spans="1:19" x14ac:dyDescent="0.25">
      <c r="A71" s="7">
        <v>2</v>
      </c>
      <c r="B71" s="8" t="s">
        <v>286</v>
      </c>
      <c r="C71" s="8" t="s">
        <v>70</v>
      </c>
      <c r="D71" s="9">
        <v>85</v>
      </c>
      <c r="F71" s="7">
        <v>2</v>
      </c>
      <c r="G71" s="8" t="s">
        <v>490</v>
      </c>
      <c r="H71" s="8" t="s">
        <v>81</v>
      </c>
      <c r="I71" s="34">
        <v>0.34234234234234234</v>
      </c>
      <c r="K71" s="7">
        <v>2</v>
      </c>
      <c r="L71" s="8" t="s">
        <v>176</v>
      </c>
      <c r="M71" s="8" t="s">
        <v>66</v>
      </c>
      <c r="N71" s="34">
        <v>0.43650793650793651</v>
      </c>
      <c r="P71" s="7">
        <v>2</v>
      </c>
      <c r="Q71" s="8" t="s">
        <v>286</v>
      </c>
      <c r="R71" s="8" t="s">
        <v>70</v>
      </c>
      <c r="S71" s="34">
        <v>0.68979591836734699</v>
      </c>
    </row>
    <row r="72" spans="1:19" x14ac:dyDescent="0.25">
      <c r="A72" s="7">
        <v>3</v>
      </c>
      <c r="B72" s="8" t="s">
        <v>181</v>
      </c>
      <c r="C72" s="8" t="s">
        <v>66</v>
      </c>
      <c r="D72" s="9">
        <v>81</v>
      </c>
      <c r="F72" s="7">
        <v>3</v>
      </c>
      <c r="G72" s="8" t="s">
        <v>286</v>
      </c>
      <c r="H72" s="8" t="s">
        <v>70</v>
      </c>
      <c r="I72" s="34">
        <v>0.33877551020408164</v>
      </c>
      <c r="K72" s="7">
        <v>3</v>
      </c>
      <c r="L72" s="8" t="s">
        <v>286</v>
      </c>
      <c r="M72" s="8" t="s">
        <v>70</v>
      </c>
      <c r="N72" s="34">
        <v>0.41726618705035973</v>
      </c>
      <c r="P72" s="7">
        <v>3</v>
      </c>
      <c r="Q72" s="8" t="s">
        <v>498</v>
      </c>
      <c r="R72" s="8" t="s">
        <v>81</v>
      </c>
      <c r="S72" s="34">
        <v>0.67961165048543692</v>
      </c>
    </row>
    <row r="73" spans="1:19" x14ac:dyDescent="0.25">
      <c r="A73" s="7">
        <v>4</v>
      </c>
      <c r="B73" s="8" t="s">
        <v>383</v>
      </c>
      <c r="C73" s="8" t="s">
        <v>75</v>
      </c>
      <c r="D73" s="9">
        <v>70</v>
      </c>
      <c r="F73" s="7">
        <v>4</v>
      </c>
      <c r="G73" s="8" t="s">
        <v>569</v>
      </c>
      <c r="H73" s="8" t="s">
        <v>85</v>
      </c>
      <c r="I73" s="34">
        <v>0.32793522267206476</v>
      </c>
      <c r="K73" s="7">
        <v>4</v>
      </c>
      <c r="L73" s="8" t="s">
        <v>105</v>
      </c>
      <c r="M73" s="8" t="s">
        <v>42</v>
      </c>
      <c r="N73" s="34">
        <v>0.41121495327102803</v>
      </c>
      <c r="P73" s="7">
        <v>4</v>
      </c>
      <c r="Q73" s="8" t="s">
        <v>490</v>
      </c>
      <c r="R73" s="8" t="s">
        <v>81</v>
      </c>
      <c r="S73" s="34">
        <v>0.67567567567567566</v>
      </c>
    </row>
    <row r="74" spans="1:19" x14ac:dyDescent="0.25">
      <c r="A74" s="7">
        <v>5</v>
      </c>
      <c r="B74" s="8" t="s">
        <v>395</v>
      </c>
      <c r="C74" s="8" t="s">
        <v>75</v>
      </c>
      <c r="D74" s="9">
        <v>70</v>
      </c>
      <c r="F74" s="7">
        <v>5</v>
      </c>
      <c r="G74" s="8" t="s">
        <v>393</v>
      </c>
      <c r="H74" s="8" t="s">
        <v>75</v>
      </c>
      <c r="I74" s="34">
        <v>0.32446808510638298</v>
      </c>
      <c r="K74" s="7">
        <v>5</v>
      </c>
      <c r="L74" s="8" t="s">
        <v>393</v>
      </c>
      <c r="M74" s="8" t="s">
        <v>75</v>
      </c>
      <c r="N74" s="34">
        <v>0.40930232558139534</v>
      </c>
      <c r="P74" s="7">
        <v>5</v>
      </c>
      <c r="Q74" s="8" t="s">
        <v>588</v>
      </c>
      <c r="R74" s="8" t="s">
        <v>586</v>
      </c>
      <c r="S74" s="34">
        <v>0.65432098765432101</v>
      </c>
    </row>
    <row r="75" spans="1:19" x14ac:dyDescent="0.25">
      <c r="A75" s="7">
        <v>6</v>
      </c>
      <c r="B75" s="8" t="s">
        <v>490</v>
      </c>
      <c r="C75" s="8" t="s">
        <v>81</v>
      </c>
      <c r="D75" s="9">
        <v>69</v>
      </c>
      <c r="F75" s="7">
        <v>6</v>
      </c>
      <c r="G75" s="8" t="s">
        <v>209</v>
      </c>
      <c r="H75" s="8" t="s">
        <v>729</v>
      </c>
      <c r="I75" s="34">
        <v>0.32258064516129031</v>
      </c>
      <c r="K75" s="7">
        <v>6</v>
      </c>
      <c r="L75" s="8" t="s">
        <v>272</v>
      </c>
      <c r="M75" s="8" t="s">
        <v>70</v>
      </c>
      <c r="N75" s="34">
        <v>0.40723981900452488</v>
      </c>
      <c r="P75" s="7">
        <v>6</v>
      </c>
      <c r="Q75" s="8" t="s">
        <v>554</v>
      </c>
      <c r="R75" s="8" t="s">
        <v>85</v>
      </c>
      <c r="S75" s="34">
        <v>0.65294117647058825</v>
      </c>
    </row>
    <row r="76" spans="1:19" x14ac:dyDescent="0.25">
      <c r="A76" s="7">
        <v>7</v>
      </c>
      <c r="B76" s="8" t="s">
        <v>325</v>
      </c>
      <c r="C76" s="8" t="s">
        <v>72</v>
      </c>
      <c r="D76" s="9">
        <v>64</v>
      </c>
      <c r="F76" s="7">
        <v>7</v>
      </c>
      <c r="G76" s="8" t="s">
        <v>564</v>
      </c>
      <c r="H76" s="8" t="s">
        <v>85</v>
      </c>
      <c r="I76" s="34">
        <v>0.3146067415730337</v>
      </c>
      <c r="K76" s="7">
        <v>7</v>
      </c>
      <c r="L76" s="8" t="s">
        <v>588</v>
      </c>
      <c r="M76" s="8" t="s">
        <v>586</v>
      </c>
      <c r="N76" s="34">
        <v>0.40559440559440557</v>
      </c>
      <c r="P76" s="7">
        <v>7</v>
      </c>
      <c r="Q76" s="8" t="s">
        <v>383</v>
      </c>
      <c r="R76" s="8" t="s">
        <v>75</v>
      </c>
      <c r="S76" s="34">
        <v>0.63503649635036497</v>
      </c>
    </row>
    <row r="77" spans="1:19" x14ac:dyDescent="0.25">
      <c r="A77" s="7">
        <v>8</v>
      </c>
      <c r="B77" s="8" t="s">
        <v>498</v>
      </c>
      <c r="C77" s="8" t="s">
        <v>81</v>
      </c>
      <c r="D77" s="9">
        <v>64</v>
      </c>
      <c r="F77" s="7">
        <v>8</v>
      </c>
      <c r="G77" s="8" t="s">
        <v>325</v>
      </c>
      <c r="H77" s="8" t="s">
        <v>72</v>
      </c>
      <c r="I77" s="34">
        <v>0.31275720164609055</v>
      </c>
      <c r="K77" s="7">
        <v>8</v>
      </c>
      <c r="L77" s="8" t="s">
        <v>208</v>
      </c>
      <c r="M77" s="8" t="s">
        <v>729</v>
      </c>
      <c r="N77" s="34">
        <v>0.40099009900990101</v>
      </c>
      <c r="P77" s="7">
        <v>8</v>
      </c>
      <c r="Q77" s="8" t="s">
        <v>176</v>
      </c>
      <c r="R77" s="8" t="s">
        <v>66</v>
      </c>
      <c r="S77" s="34">
        <v>0.62100456621004563</v>
      </c>
    </row>
    <row r="78" spans="1:19" x14ac:dyDescent="0.25">
      <c r="A78" s="7">
        <v>9</v>
      </c>
      <c r="B78" s="8" t="s">
        <v>588</v>
      </c>
      <c r="C78" s="8" t="s">
        <v>586</v>
      </c>
      <c r="D78" s="9">
        <v>63</v>
      </c>
      <c r="F78" s="7">
        <v>9</v>
      </c>
      <c r="G78" s="8" t="s">
        <v>272</v>
      </c>
      <c r="H78" s="8" t="s">
        <v>70</v>
      </c>
      <c r="I78" s="34">
        <v>0.30687830687830686</v>
      </c>
      <c r="K78" s="7">
        <v>9</v>
      </c>
      <c r="L78" s="8" t="s">
        <v>526</v>
      </c>
      <c r="M78" s="8" t="s">
        <v>83</v>
      </c>
      <c r="N78" s="34">
        <v>0.3991769547325103</v>
      </c>
      <c r="P78" s="7">
        <v>9</v>
      </c>
      <c r="Q78" s="8" t="s">
        <v>325</v>
      </c>
      <c r="R78" s="8" t="s">
        <v>72</v>
      </c>
      <c r="S78" s="34">
        <v>0.60493827160493829</v>
      </c>
    </row>
    <row r="79" spans="1:19" x14ac:dyDescent="0.25">
      <c r="A79" s="7">
        <v>10</v>
      </c>
      <c r="B79" s="8" t="s">
        <v>671</v>
      </c>
      <c r="C79" s="8" t="s">
        <v>87</v>
      </c>
      <c r="D79" s="9">
        <v>61</v>
      </c>
      <c r="F79" s="7">
        <v>10</v>
      </c>
      <c r="G79" s="8" t="s">
        <v>171</v>
      </c>
      <c r="H79" s="8" t="s">
        <v>66</v>
      </c>
      <c r="I79" s="34">
        <v>0.30416666666666664</v>
      </c>
      <c r="K79" s="7">
        <v>10</v>
      </c>
      <c r="L79" s="8" t="s">
        <v>172</v>
      </c>
      <c r="M79" s="8" t="s">
        <v>66</v>
      </c>
      <c r="N79" s="34">
        <v>0.39846743295019155</v>
      </c>
      <c r="P79" s="7">
        <v>10</v>
      </c>
      <c r="Q79" s="8" t="s">
        <v>535</v>
      </c>
      <c r="R79" s="8" t="s">
        <v>83</v>
      </c>
      <c r="S79" s="34">
        <v>0.59917355371900827</v>
      </c>
    </row>
    <row r="80" spans="1:19" x14ac:dyDescent="0.25">
      <c r="A80" s="7">
        <v>11</v>
      </c>
      <c r="B80" s="8" t="s">
        <v>415</v>
      </c>
      <c r="C80" s="8" t="s">
        <v>77</v>
      </c>
      <c r="D80" s="9">
        <v>59</v>
      </c>
      <c r="F80" s="7">
        <v>11</v>
      </c>
      <c r="G80" s="8" t="s">
        <v>701</v>
      </c>
      <c r="H80" s="8" t="s">
        <v>693</v>
      </c>
      <c r="I80" s="34">
        <v>0.30275229357798167</v>
      </c>
      <c r="K80" s="7">
        <v>11</v>
      </c>
      <c r="L80" s="8" t="s">
        <v>671</v>
      </c>
      <c r="M80" s="8" t="s">
        <v>87</v>
      </c>
      <c r="N80" s="34">
        <v>0.39700374531835209</v>
      </c>
      <c r="P80" s="7">
        <v>11</v>
      </c>
      <c r="Q80" s="8" t="s">
        <v>671</v>
      </c>
      <c r="R80" s="8" t="s">
        <v>87</v>
      </c>
      <c r="S80" s="34">
        <v>0.59734513274336287</v>
      </c>
    </row>
    <row r="81" spans="1:19" x14ac:dyDescent="0.25">
      <c r="A81" s="7">
        <v>12</v>
      </c>
      <c r="B81" s="8" t="s">
        <v>276</v>
      </c>
      <c r="C81" s="8" t="s">
        <v>70</v>
      </c>
      <c r="D81" s="9">
        <v>58</v>
      </c>
      <c r="F81" s="7">
        <v>12</v>
      </c>
      <c r="G81" s="8" t="s">
        <v>535</v>
      </c>
      <c r="H81" s="8" t="s">
        <v>83</v>
      </c>
      <c r="I81" s="34">
        <v>0.30165289256198347</v>
      </c>
      <c r="K81" s="7">
        <v>12</v>
      </c>
      <c r="L81" s="8" t="s">
        <v>325</v>
      </c>
      <c r="M81" s="8" t="s">
        <v>72</v>
      </c>
      <c r="N81" s="34">
        <v>0.37686567164179102</v>
      </c>
      <c r="P81" s="7">
        <v>12</v>
      </c>
      <c r="Q81" s="8" t="s">
        <v>181</v>
      </c>
      <c r="R81" s="8" t="s">
        <v>66</v>
      </c>
      <c r="S81" s="34">
        <v>0.5967078189300411</v>
      </c>
    </row>
    <row r="82" spans="1:19" x14ac:dyDescent="0.25">
      <c r="A82" s="7">
        <v>13</v>
      </c>
      <c r="B82" s="8" t="s">
        <v>535</v>
      </c>
      <c r="C82" s="8" t="s">
        <v>83</v>
      </c>
      <c r="D82" s="9">
        <v>57</v>
      </c>
      <c r="F82" s="7">
        <v>13</v>
      </c>
      <c r="G82" s="8" t="s">
        <v>140</v>
      </c>
      <c r="H82" s="8" t="s">
        <v>64</v>
      </c>
      <c r="I82" s="34">
        <v>0.30054644808743169</v>
      </c>
      <c r="K82" s="7">
        <v>13</v>
      </c>
      <c r="L82" s="8" t="s">
        <v>569</v>
      </c>
      <c r="M82" s="8" t="s">
        <v>85</v>
      </c>
      <c r="N82" s="34">
        <v>0.37593984962406013</v>
      </c>
      <c r="P82" s="7">
        <v>13</v>
      </c>
      <c r="Q82" s="8" t="s">
        <v>393</v>
      </c>
      <c r="R82" s="8" t="s">
        <v>75</v>
      </c>
      <c r="S82" s="34">
        <v>0.5957446808510638</v>
      </c>
    </row>
    <row r="83" spans="1:19" x14ac:dyDescent="0.25">
      <c r="A83" s="7">
        <v>14</v>
      </c>
      <c r="B83" s="8" t="s">
        <v>640</v>
      </c>
      <c r="C83" s="8" t="s">
        <v>622</v>
      </c>
      <c r="D83" s="9">
        <v>57</v>
      </c>
      <c r="F83" s="7">
        <v>14</v>
      </c>
      <c r="G83" s="8" t="s">
        <v>588</v>
      </c>
      <c r="H83" s="8" t="s">
        <v>586</v>
      </c>
      <c r="I83" s="34">
        <v>0.30041152263374488</v>
      </c>
      <c r="K83" s="7">
        <v>14</v>
      </c>
      <c r="L83" s="8" t="s">
        <v>562</v>
      </c>
      <c r="M83" s="8" t="s">
        <v>85</v>
      </c>
      <c r="N83" s="34">
        <v>0.37383177570093457</v>
      </c>
      <c r="P83" s="7">
        <v>14</v>
      </c>
      <c r="Q83" s="8" t="s">
        <v>276</v>
      </c>
      <c r="R83" s="8" t="s">
        <v>70</v>
      </c>
      <c r="S83" s="34">
        <v>0.59459459459459463</v>
      </c>
    </row>
    <row r="84" spans="1:19" x14ac:dyDescent="0.25">
      <c r="A84" s="7">
        <v>15</v>
      </c>
      <c r="B84" s="8" t="s">
        <v>176</v>
      </c>
      <c r="C84" s="8" t="s">
        <v>66</v>
      </c>
      <c r="D84" s="9">
        <v>57</v>
      </c>
      <c r="F84" s="7">
        <v>15</v>
      </c>
      <c r="G84" s="8" t="s">
        <v>498</v>
      </c>
      <c r="H84" s="8" t="s">
        <v>81</v>
      </c>
      <c r="I84" s="34">
        <v>0.29611650485436891</v>
      </c>
      <c r="K84" s="7">
        <v>15</v>
      </c>
      <c r="L84" s="8" t="s">
        <v>106</v>
      </c>
      <c r="M84" s="8" t="s">
        <v>42</v>
      </c>
      <c r="N84" s="34">
        <v>0.36823104693140796</v>
      </c>
      <c r="P84" s="7">
        <v>15</v>
      </c>
      <c r="Q84" s="8" t="s">
        <v>272</v>
      </c>
      <c r="R84" s="8" t="s">
        <v>70</v>
      </c>
      <c r="S84" s="34">
        <v>0.58201058201058198</v>
      </c>
    </row>
    <row r="85" spans="1:19" x14ac:dyDescent="0.25">
      <c r="A85" s="7">
        <v>16</v>
      </c>
      <c r="B85" s="8" t="s">
        <v>172</v>
      </c>
      <c r="C85" s="8" t="s">
        <v>66</v>
      </c>
      <c r="D85" s="9">
        <v>56</v>
      </c>
      <c r="F85" s="7">
        <v>16</v>
      </c>
      <c r="G85" s="8" t="s">
        <v>592</v>
      </c>
      <c r="H85" s="8" t="s">
        <v>586</v>
      </c>
      <c r="I85" s="34">
        <v>0.29385964912280704</v>
      </c>
      <c r="K85" s="7">
        <v>16</v>
      </c>
      <c r="L85" s="8" t="s">
        <v>209</v>
      </c>
      <c r="M85" s="8" t="s">
        <v>729</v>
      </c>
      <c r="N85" s="34">
        <v>0.36683417085427134</v>
      </c>
      <c r="P85" s="7">
        <v>16</v>
      </c>
      <c r="Q85" s="8" t="s">
        <v>172</v>
      </c>
      <c r="R85" s="8" t="s">
        <v>66</v>
      </c>
      <c r="S85" s="34">
        <v>0.580952380952381</v>
      </c>
    </row>
    <row r="86" spans="1:19" x14ac:dyDescent="0.25">
      <c r="A86" s="7">
        <v>17</v>
      </c>
      <c r="B86" s="8" t="s">
        <v>411</v>
      </c>
      <c r="C86" s="8" t="s">
        <v>77</v>
      </c>
      <c r="D86" s="9">
        <v>55</v>
      </c>
      <c r="F86" s="7">
        <v>17</v>
      </c>
      <c r="G86" s="8" t="s">
        <v>322</v>
      </c>
      <c r="H86" s="8" t="s">
        <v>72</v>
      </c>
      <c r="I86" s="34">
        <v>0.29333333333333333</v>
      </c>
      <c r="K86" s="7">
        <v>17</v>
      </c>
      <c r="L86" s="8" t="s">
        <v>498</v>
      </c>
      <c r="M86" s="8" t="s">
        <v>81</v>
      </c>
      <c r="N86" s="34">
        <v>0.36403508771929827</v>
      </c>
      <c r="P86" s="7">
        <v>17</v>
      </c>
      <c r="Q86" s="8" t="s">
        <v>242</v>
      </c>
      <c r="R86" s="8" t="s">
        <v>68</v>
      </c>
      <c r="S86" s="34">
        <v>0.5759162303664922</v>
      </c>
    </row>
    <row r="87" spans="1:19" x14ac:dyDescent="0.25">
      <c r="A87" s="7">
        <v>18</v>
      </c>
      <c r="B87" s="8" t="s">
        <v>597</v>
      </c>
      <c r="C87" s="8" t="s">
        <v>586</v>
      </c>
      <c r="D87" s="9">
        <v>53</v>
      </c>
      <c r="F87" s="7">
        <v>18</v>
      </c>
      <c r="G87" s="8" t="s">
        <v>308</v>
      </c>
      <c r="H87" s="8" t="s">
        <v>72</v>
      </c>
      <c r="I87" s="34">
        <v>0.29292929292929293</v>
      </c>
      <c r="K87" s="7">
        <v>18</v>
      </c>
      <c r="L87" s="8" t="s">
        <v>171</v>
      </c>
      <c r="M87" s="8" t="s">
        <v>66</v>
      </c>
      <c r="N87" s="34">
        <v>0.36259541984732824</v>
      </c>
      <c r="P87" s="7">
        <v>18</v>
      </c>
      <c r="Q87" s="8" t="s">
        <v>395</v>
      </c>
      <c r="R87" s="8" t="s">
        <v>75</v>
      </c>
      <c r="S87" s="34">
        <v>0.54508196721311475</v>
      </c>
    </row>
    <row r="88" spans="1:19" x14ac:dyDescent="0.25">
      <c r="A88" s="7">
        <v>19</v>
      </c>
      <c r="B88" s="8" t="s">
        <v>659</v>
      </c>
      <c r="C88" s="8" t="s">
        <v>87</v>
      </c>
      <c r="D88" s="9">
        <v>51</v>
      </c>
      <c r="F88" s="7">
        <v>19</v>
      </c>
      <c r="G88" s="8" t="s">
        <v>708</v>
      </c>
      <c r="H88" s="8" t="s">
        <v>693</v>
      </c>
      <c r="I88" s="34">
        <v>0.29255319148936171</v>
      </c>
      <c r="K88" s="7">
        <v>19</v>
      </c>
      <c r="L88" s="8" t="s">
        <v>592</v>
      </c>
      <c r="M88" s="8" t="s">
        <v>586</v>
      </c>
      <c r="N88" s="34">
        <v>0.3611111111111111</v>
      </c>
      <c r="P88" s="7">
        <v>19</v>
      </c>
      <c r="Q88" s="8" t="s">
        <v>565</v>
      </c>
      <c r="R88" s="8" t="s">
        <v>85</v>
      </c>
      <c r="S88" s="34">
        <v>0.54081632653061229</v>
      </c>
    </row>
    <row r="89" spans="1:19" ht="15.75" thickBot="1" x14ac:dyDescent="0.3">
      <c r="A89" s="10">
        <v>20</v>
      </c>
      <c r="B89" s="11" t="s">
        <v>310</v>
      </c>
      <c r="C89" s="11" t="s">
        <v>72</v>
      </c>
      <c r="D89" s="12">
        <v>50</v>
      </c>
      <c r="F89" s="10">
        <v>20</v>
      </c>
      <c r="G89" s="11" t="s">
        <v>640</v>
      </c>
      <c r="H89" s="11" t="s">
        <v>622</v>
      </c>
      <c r="I89" s="35">
        <v>0.2908366533864542</v>
      </c>
      <c r="K89" s="10">
        <v>20</v>
      </c>
      <c r="L89" s="11" t="s">
        <v>411</v>
      </c>
      <c r="M89" s="11" t="s">
        <v>77</v>
      </c>
      <c r="N89" s="35">
        <v>0.3611111111111111</v>
      </c>
      <c r="P89" s="10">
        <v>20</v>
      </c>
      <c r="Q89" s="11" t="s">
        <v>140</v>
      </c>
      <c r="R89" s="11" t="s">
        <v>64</v>
      </c>
      <c r="S89" s="35">
        <v>0.53551912568306015</v>
      </c>
    </row>
    <row r="90" spans="1:19" ht="15.75" thickBot="1" x14ac:dyDescent="0.3"/>
    <row r="91" spans="1:19" ht="15.75" thickBot="1" x14ac:dyDescent="0.3">
      <c r="A91" s="30"/>
      <c r="B91" s="31" t="s">
        <v>60</v>
      </c>
      <c r="C91" s="31" t="s">
        <v>31</v>
      </c>
      <c r="D91" s="4" t="s">
        <v>22</v>
      </c>
    </row>
    <row r="92" spans="1:19" x14ac:dyDescent="0.25">
      <c r="A92" s="7">
        <v>1</v>
      </c>
      <c r="B92" s="8" t="s">
        <v>490</v>
      </c>
      <c r="C92" s="8" t="s">
        <v>81</v>
      </c>
      <c r="D92" s="34">
        <v>1.1184237672787292</v>
      </c>
    </row>
    <row r="93" spans="1:19" x14ac:dyDescent="0.25">
      <c r="A93" s="7">
        <v>2</v>
      </c>
      <c r="B93" s="8" t="s">
        <v>286</v>
      </c>
      <c r="C93" s="8" t="s">
        <v>70</v>
      </c>
      <c r="D93" s="34">
        <v>1.1070621054177068</v>
      </c>
    </row>
    <row r="94" spans="1:19" x14ac:dyDescent="0.25">
      <c r="A94" s="7">
        <v>3</v>
      </c>
      <c r="B94" s="8" t="s">
        <v>489</v>
      </c>
      <c r="C94" s="8" t="s">
        <v>81</v>
      </c>
      <c r="D94" s="34">
        <v>1.0624648445950817</v>
      </c>
    </row>
    <row r="95" spans="1:19" x14ac:dyDescent="0.25">
      <c r="A95" s="7">
        <v>4</v>
      </c>
      <c r="B95" s="8" t="s">
        <v>588</v>
      </c>
      <c r="C95" s="8" t="s">
        <v>586</v>
      </c>
      <c r="D95" s="34">
        <v>1.0599153932487266</v>
      </c>
    </row>
    <row r="96" spans="1:19" x14ac:dyDescent="0.25">
      <c r="A96" s="7">
        <v>5</v>
      </c>
      <c r="B96" s="8" t="s">
        <v>176</v>
      </c>
      <c r="C96" s="8" t="s">
        <v>66</v>
      </c>
      <c r="D96" s="34">
        <v>1.0575125027179821</v>
      </c>
    </row>
    <row r="97" spans="1:4" x14ac:dyDescent="0.25">
      <c r="A97" s="7">
        <v>6</v>
      </c>
      <c r="B97" s="8" t="s">
        <v>498</v>
      </c>
      <c r="C97" s="8" t="s">
        <v>81</v>
      </c>
      <c r="D97" s="34">
        <v>1.0436467382047352</v>
      </c>
    </row>
    <row r="98" spans="1:4" x14ac:dyDescent="0.25">
      <c r="A98" s="7">
        <v>7</v>
      </c>
      <c r="B98" s="8" t="s">
        <v>393</v>
      </c>
      <c r="C98" s="8" t="s">
        <v>75</v>
      </c>
      <c r="D98" s="34">
        <v>1.0050470064324593</v>
      </c>
    </row>
    <row r="99" spans="1:4" x14ac:dyDescent="0.25">
      <c r="A99" s="7">
        <v>8</v>
      </c>
      <c r="B99" s="8" t="s">
        <v>554</v>
      </c>
      <c r="C99" s="8" t="s">
        <v>85</v>
      </c>
      <c r="D99" s="34">
        <v>0.99888712241653421</v>
      </c>
    </row>
    <row r="100" spans="1:4" x14ac:dyDescent="0.25">
      <c r="A100" s="7">
        <v>9</v>
      </c>
      <c r="B100" s="8" t="s">
        <v>671</v>
      </c>
      <c r="C100" s="8" t="s">
        <v>87</v>
      </c>
      <c r="D100" s="34">
        <v>0.9943488780617149</v>
      </c>
    </row>
    <row r="101" spans="1:4" x14ac:dyDescent="0.25">
      <c r="A101" s="7">
        <v>10</v>
      </c>
      <c r="B101" s="8" t="s">
        <v>272</v>
      </c>
      <c r="C101" s="8" t="s">
        <v>70</v>
      </c>
      <c r="D101" s="34">
        <v>0.98925040101510686</v>
      </c>
    </row>
    <row r="102" spans="1:4" x14ac:dyDescent="0.25">
      <c r="A102" s="7">
        <v>11</v>
      </c>
      <c r="B102" s="8" t="s">
        <v>325</v>
      </c>
      <c r="C102" s="8" t="s">
        <v>72</v>
      </c>
      <c r="D102" s="34">
        <v>0.98180394324672937</v>
      </c>
    </row>
    <row r="103" spans="1:4" x14ac:dyDescent="0.25">
      <c r="A103" s="7">
        <v>12</v>
      </c>
      <c r="B103" s="8" t="s">
        <v>172</v>
      </c>
      <c r="C103" s="8" t="s">
        <v>66</v>
      </c>
      <c r="D103" s="34">
        <v>0.97941981390257249</v>
      </c>
    </row>
    <row r="104" spans="1:4" x14ac:dyDescent="0.25">
      <c r="A104" s="7">
        <v>13</v>
      </c>
      <c r="B104" s="8" t="s">
        <v>383</v>
      </c>
      <c r="C104" s="8" t="s">
        <v>75</v>
      </c>
      <c r="D104" s="34">
        <v>0.95448094079480938</v>
      </c>
    </row>
    <row r="105" spans="1:4" x14ac:dyDescent="0.25">
      <c r="A105" s="7">
        <v>14</v>
      </c>
      <c r="B105" s="8" t="s">
        <v>181</v>
      </c>
      <c r="C105" s="8" t="s">
        <v>66</v>
      </c>
      <c r="D105" s="34">
        <v>0.95226337448559661</v>
      </c>
    </row>
    <row r="106" spans="1:4" x14ac:dyDescent="0.25">
      <c r="A106" s="7">
        <v>15</v>
      </c>
      <c r="B106" s="8" t="s">
        <v>276</v>
      </c>
      <c r="C106" s="8" t="s">
        <v>70</v>
      </c>
      <c r="D106" s="34">
        <v>0.94242068155111636</v>
      </c>
    </row>
    <row r="107" spans="1:4" x14ac:dyDescent="0.25">
      <c r="A107" s="7">
        <v>16</v>
      </c>
      <c r="B107" s="8" t="s">
        <v>535</v>
      </c>
      <c r="C107" s="8" t="s">
        <v>83</v>
      </c>
      <c r="D107" s="34">
        <v>0.93901730371900827</v>
      </c>
    </row>
    <row r="108" spans="1:4" x14ac:dyDescent="0.25">
      <c r="A108" s="7">
        <v>17</v>
      </c>
      <c r="B108" s="8" t="s">
        <v>105</v>
      </c>
      <c r="C108" s="8" t="s">
        <v>42</v>
      </c>
      <c r="D108" s="34">
        <v>0.91702890675940019</v>
      </c>
    </row>
    <row r="109" spans="1:4" x14ac:dyDescent="0.25">
      <c r="A109" s="7">
        <v>18</v>
      </c>
      <c r="B109" s="8" t="s">
        <v>242</v>
      </c>
      <c r="C109" s="8" t="s">
        <v>68</v>
      </c>
      <c r="D109" s="34">
        <v>0.91408048157422161</v>
      </c>
    </row>
    <row r="110" spans="1:4" x14ac:dyDescent="0.25">
      <c r="A110" s="7">
        <v>19</v>
      </c>
      <c r="B110" s="8" t="s">
        <v>569</v>
      </c>
      <c r="C110" s="8" t="s">
        <v>85</v>
      </c>
      <c r="D110" s="34">
        <v>0.90630422209369577</v>
      </c>
    </row>
    <row r="111" spans="1:4" ht="15.75" thickBot="1" x14ac:dyDescent="0.3">
      <c r="A111" s="10">
        <v>20</v>
      </c>
      <c r="B111" s="11" t="s">
        <v>395</v>
      </c>
      <c r="C111" s="11" t="s">
        <v>75</v>
      </c>
      <c r="D111" s="35">
        <v>0.89780923994038742</v>
      </c>
    </row>
    <row r="113" spans="2:2" x14ac:dyDescent="0.25">
      <c r="B113" s="37" t="s">
        <v>737</v>
      </c>
    </row>
  </sheetData>
  <conditionalFormatting sqref="C1:C1048576 H1:H1048576 M1:M1048576 R1:R1048576">
    <cfRule type="cellIs" dxfId="2" priority="1" operator="equal">
      <formula>$R$1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569F-770B-46BC-AF48-D72E26B8CEA2}">
  <dimension ref="A1:S93"/>
  <sheetViews>
    <sheetView tabSelected="1" topLeftCell="A49" workbookViewId="0">
      <selection activeCell="K89" sqref="K89"/>
    </sheetView>
  </sheetViews>
  <sheetFormatPr defaultRowHeight="15" x14ac:dyDescent="0.25"/>
  <cols>
    <col min="1" max="1" width="6.7109375" customWidth="1"/>
    <col min="2" max="2" width="17.140625" customWidth="1"/>
    <col min="3" max="3" width="11.28515625" customWidth="1"/>
    <col min="4" max="4" width="8.140625" customWidth="1"/>
    <col min="5" max="5" width="4.85546875" customWidth="1"/>
    <col min="6" max="6" width="6.85546875" customWidth="1"/>
    <col min="7" max="7" width="17.85546875" customWidth="1"/>
    <col min="8" max="8" width="8" customWidth="1"/>
    <col min="9" max="9" width="8.42578125" customWidth="1"/>
    <col min="10" max="10" width="3.42578125" customWidth="1"/>
    <col min="11" max="11" width="6.7109375" customWidth="1"/>
    <col min="12" max="12" width="18.42578125" customWidth="1"/>
    <col min="13" max="13" width="8" customWidth="1"/>
    <col min="14" max="14" width="11.140625" customWidth="1"/>
    <col min="15" max="15" width="5.28515625" customWidth="1"/>
    <col min="16" max="16" width="6.7109375" customWidth="1"/>
    <col min="17" max="17" width="19.42578125" customWidth="1"/>
    <col min="18" max="18" width="8.42578125" customWidth="1"/>
    <col min="19" max="19" width="7.7109375" customWidth="1"/>
  </cols>
  <sheetData>
    <row r="1" spans="1:19" ht="18.75" x14ac:dyDescent="0.3">
      <c r="A1" s="1" t="s">
        <v>43</v>
      </c>
      <c r="Q1" t="s">
        <v>89</v>
      </c>
      <c r="R1" t="s">
        <v>87</v>
      </c>
    </row>
    <row r="2" spans="1:19" ht="15.75" thickBot="1" x14ac:dyDescent="0.3"/>
    <row r="3" spans="1:19" ht="15.75" thickBot="1" x14ac:dyDescent="0.3">
      <c r="A3" s="30"/>
      <c r="B3" s="31" t="s">
        <v>60</v>
      </c>
      <c r="C3" s="31" t="s">
        <v>31</v>
      </c>
      <c r="D3" s="4" t="s">
        <v>7</v>
      </c>
      <c r="F3" s="30"/>
      <c r="G3" s="31" t="s">
        <v>60</v>
      </c>
      <c r="H3" s="31" t="s">
        <v>31</v>
      </c>
      <c r="I3" s="4" t="s">
        <v>23</v>
      </c>
      <c r="K3" s="30"/>
      <c r="L3" s="31" t="s">
        <v>60</v>
      </c>
      <c r="M3" s="31" t="s">
        <v>31</v>
      </c>
      <c r="N3" s="4" t="s">
        <v>24</v>
      </c>
      <c r="P3" s="30"/>
      <c r="Q3" s="31" t="s">
        <v>60</v>
      </c>
      <c r="R3" s="31" t="s">
        <v>31</v>
      </c>
      <c r="S3" s="4" t="s">
        <v>44</v>
      </c>
    </row>
    <row r="4" spans="1:19" x14ac:dyDescent="0.25">
      <c r="A4" s="7">
        <v>1</v>
      </c>
      <c r="B4" s="8" t="s">
        <v>570</v>
      </c>
      <c r="C4" s="8" t="s">
        <v>85</v>
      </c>
      <c r="D4" s="9">
        <v>32</v>
      </c>
      <c r="F4" s="7">
        <v>1</v>
      </c>
      <c r="G4" s="8" t="s">
        <v>465</v>
      </c>
      <c r="H4" s="8" t="s">
        <v>79</v>
      </c>
      <c r="I4" s="9">
        <v>16</v>
      </c>
      <c r="K4" s="7">
        <v>1</v>
      </c>
      <c r="L4" s="8" t="s">
        <v>410</v>
      </c>
      <c r="M4" s="8" t="s">
        <v>75</v>
      </c>
      <c r="N4" s="9">
        <v>8</v>
      </c>
      <c r="P4" s="7">
        <v>1</v>
      </c>
      <c r="Q4" s="8" t="s">
        <v>612</v>
      </c>
      <c r="R4" s="8" t="s">
        <v>586</v>
      </c>
      <c r="S4" s="9">
        <v>3</v>
      </c>
    </row>
    <row r="5" spans="1:19" x14ac:dyDescent="0.25">
      <c r="A5" s="7">
        <v>2</v>
      </c>
      <c r="B5" s="8" t="s">
        <v>576</v>
      </c>
      <c r="C5" s="8" t="s">
        <v>85</v>
      </c>
      <c r="D5" s="9">
        <v>32</v>
      </c>
      <c r="F5" s="7">
        <v>2</v>
      </c>
      <c r="G5" s="8" t="s">
        <v>543</v>
      </c>
      <c r="H5" s="8" t="s">
        <v>83</v>
      </c>
      <c r="I5" s="9">
        <v>15</v>
      </c>
      <c r="K5" s="7">
        <v>2</v>
      </c>
      <c r="L5" s="8" t="s">
        <v>612</v>
      </c>
      <c r="M5" s="8" t="s">
        <v>586</v>
      </c>
      <c r="N5" s="9">
        <v>6</v>
      </c>
      <c r="P5" s="7">
        <v>2</v>
      </c>
      <c r="Q5" s="8" t="s">
        <v>514</v>
      </c>
      <c r="R5" s="8" t="s">
        <v>81</v>
      </c>
      <c r="S5" s="9">
        <v>2</v>
      </c>
    </row>
    <row r="6" spans="1:19" x14ac:dyDescent="0.25">
      <c r="A6" s="7">
        <v>3</v>
      </c>
      <c r="B6" s="8" t="s">
        <v>579</v>
      </c>
      <c r="C6" s="8" t="s">
        <v>85</v>
      </c>
      <c r="D6" s="9">
        <v>31</v>
      </c>
      <c r="F6" s="7">
        <v>3</v>
      </c>
      <c r="G6" s="8" t="s">
        <v>573</v>
      </c>
      <c r="H6" s="8" t="s">
        <v>85</v>
      </c>
      <c r="I6" s="9">
        <v>15</v>
      </c>
      <c r="K6" s="7">
        <v>3</v>
      </c>
      <c r="L6" s="8" t="s">
        <v>514</v>
      </c>
      <c r="M6" s="8" t="s">
        <v>81</v>
      </c>
      <c r="N6" s="9">
        <v>6</v>
      </c>
      <c r="P6" s="7">
        <v>3</v>
      </c>
      <c r="Q6" s="8" t="s">
        <v>337</v>
      </c>
      <c r="R6" s="8" t="s">
        <v>72</v>
      </c>
      <c r="S6" s="9">
        <v>2</v>
      </c>
    </row>
    <row r="7" spans="1:19" x14ac:dyDescent="0.25">
      <c r="A7" s="7">
        <v>4</v>
      </c>
      <c r="B7" s="8" t="s">
        <v>471</v>
      </c>
      <c r="C7" s="8" t="s">
        <v>79</v>
      </c>
      <c r="D7" s="9">
        <v>29</v>
      </c>
      <c r="F7" s="7">
        <v>4</v>
      </c>
      <c r="G7" s="8" t="s">
        <v>613</v>
      </c>
      <c r="H7" s="8" t="s">
        <v>586</v>
      </c>
      <c r="I7" s="9">
        <v>15</v>
      </c>
      <c r="K7" s="7">
        <v>4</v>
      </c>
      <c r="L7" s="8" t="s">
        <v>337</v>
      </c>
      <c r="M7" s="8" t="s">
        <v>72</v>
      </c>
      <c r="N7" s="9">
        <v>6</v>
      </c>
      <c r="P7" s="7">
        <v>4</v>
      </c>
      <c r="Q7" s="8" t="s">
        <v>501</v>
      </c>
      <c r="R7" s="8" t="s">
        <v>81</v>
      </c>
      <c r="S7" s="9">
        <v>2</v>
      </c>
    </row>
    <row r="8" spans="1:19" x14ac:dyDescent="0.25">
      <c r="A8" s="7">
        <v>5</v>
      </c>
      <c r="B8" s="8" t="s">
        <v>680</v>
      </c>
      <c r="C8" s="8" t="s">
        <v>87</v>
      </c>
      <c r="D8" s="9">
        <v>28</v>
      </c>
      <c r="F8" s="7">
        <v>5</v>
      </c>
      <c r="G8" s="8" t="s">
        <v>686</v>
      </c>
      <c r="H8" s="8" t="s">
        <v>87</v>
      </c>
      <c r="I8" s="9">
        <v>15</v>
      </c>
      <c r="K8" s="7">
        <v>5</v>
      </c>
      <c r="L8" s="8" t="s">
        <v>543</v>
      </c>
      <c r="M8" s="8" t="s">
        <v>83</v>
      </c>
      <c r="N8" s="9">
        <v>5</v>
      </c>
      <c r="P8" s="7">
        <v>5</v>
      </c>
      <c r="Q8" s="8" t="s">
        <v>690</v>
      </c>
      <c r="R8" s="8" t="s">
        <v>87</v>
      </c>
      <c r="S8" s="9">
        <v>2</v>
      </c>
    </row>
    <row r="9" spans="1:19" x14ac:dyDescent="0.25">
      <c r="A9" s="7">
        <v>6</v>
      </c>
      <c r="B9" s="8" t="s">
        <v>305</v>
      </c>
      <c r="C9" s="8" t="s">
        <v>70</v>
      </c>
      <c r="D9" s="9">
        <v>27</v>
      </c>
      <c r="F9" s="7">
        <v>6</v>
      </c>
      <c r="G9" s="8" t="s">
        <v>738</v>
      </c>
      <c r="H9" s="8" t="s">
        <v>40</v>
      </c>
      <c r="I9" s="9">
        <v>14</v>
      </c>
      <c r="K9" s="7">
        <v>6</v>
      </c>
      <c r="L9" s="8" t="s">
        <v>613</v>
      </c>
      <c r="M9" s="8" t="s">
        <v>586</v>
      </c>
      <c r="N9" s="9">
        <v>5</v>
      </c>
      <c r="P9" s="7">
        <v>6</v>
      </c>
      <c r="Q9" s="8" t="s">
        <v>154</v>
      </c>
      <c r="R9" s="8" t="s">
        <v>64</v>
      </c>
      <c r="S9" s="9">
        <v>2</v>
      </c>
    </row>
    <row r="10" spans="1:19" x14ac:dyDescent="0.25">
      <c r="A10" s="7">
        <v>7</v>
      </c>
      <c r="B10" s="8" t="s">
        <v>373</v>
      </c>
      <c r="C10" s="8" t="s">
        <v>5</v>
      </c>
      <c r="D10" s="9">
        <v>27</v>
      </c>
      <c r="F10" s="7">
        <v>7</v>
      </c>
      <c r="G10" s="8" t="s">
        <v>40</v>
      </c>
      <c r="H10" s="8" t="s">
        <v>40</v>
      </c>
      <c r="I10" s="9" t="s">
        <v>40</v>
      </c>
      <c r="K10" s="7">
        <v>7</v>
      </c>
      <c r="L10" s="8" t="s">
        <v>126</v>
      </c>
      <c r="M10" s="8" t="s">
        <v>42</v>
      </c>
      <c r="N10" s="9">
        <v>5</v>
      </c>
      <c r="P10" s="7">
        <v>7</v>
      </c>
      <c r="Q10" s="8" t="s">
        <v>186</v>
      </c>
      <c r="R10" s="8" t="s">
        <v>66</v>
      </c>
      <c r="S10" s="9">
        <v>2</v>
      </c>
    </row>
    <row r="11" spans="1:19" x14ac:dyDescent="0.25">
      <c r="A11" s="7">
        <v>8</v>
      </c>
      <c r="B11" s="8" t="s">
        <v>582</v>
      </c>
      <c r="C11" s="8" t="s">
        <v>85</v>
      </c>
      <c r="D11" s="9">
        <v>27</v>
      </c>
      <c r="F11" s="7">
        <v>8</v>
      </c>
      <c r="G11" s="8" t="s">
        <v>40</v>
      </c>
      <c r="H11" s="8" t="s">
        <v>40</v>
      </c>
      <c r="I11" s="9" t="s">
        <v>40</v>
      </c>
      <c r="K11" s="7">
        <v>8</v>
      </c>
      <c r="L11" s="8" t="s">
        <v>329</v>
      </c>
      <c r="M11" s="8" t="s">
        <v>72</v>
      </c>
      <c r="N11" s="9">
        <v>5</v>
      </c>
      <c r="P11" s="7">
        <v>8</v>
      </c>
      <c r="Q11" s="8" t="s">
        <v>336</v>
      </c>
      <c r="R11" s="8" t="s">
        <v>72</v>
      </c>
      <c r="S11" s="9">
        <v>2</v>
      </c>
    </row>
    <row r="12" spans="1:19" x14ac:dyDescent="0.25">
      <c r="A12" s="7">
        <v>9</v>
      </c>
      <c r="B12" s="8" t="s">
        <v>153</v>
      </c>
      <c r="C12" s="8" t="s">
        <v>64</v>
      </c>
      <c r="D12" s="9">
        <v>26</v>
      </c>
      <c r="F12" s="7">
        <v>9</v>
      </c>
      <c r="G12" s="8" t="s">
        <v>40</v>
      </c>
      <c r="H12" s="8" t="s">
        <v>40</v>
      </c>
      <c r="I12" s="9" t="s">
        <v>40</v>
      </c>
      <c r="K12" s="7">
        <v>9</v>
      </c>
      <c r="L12" s="8" t="s">
        <v>438</v>
      </c>
      <c r="M12" s="8" t="s">
        <v>77</v>
      </c>
      <c r="N12" s="9">
        <v>5</v>
      </c>
      <c r="P12" s="7">
        <v>9</v>
      </c>
      <c r="Q12" s="8" t="s">
        <v>577</v>
      </c>
      <c r="R12" s="8" t="s">
        <v>85</v>
      </c>
      <c r="S12" s="9">
        <v>2</v>
      </c>
    </row>
    <row r="13" spans="1:19" x14ac:dyDescent="0.25">
      <c r="A13" s="7">
        <v>10</v>
      </c>
      <c r="B13" s="8" t="s">
        <v>293</v>
      </c>
      <c r="C13" s="8" t="s">
        <v>70</v>
      </c>
      <c r="D13" s="9">
        <v>26</v>
      </c>
      <c r="F13" s="7">
        <v>10</v>
      </c>
      <c r="G13" s="8" t="s">
        <v>40</v>
      </c>
      <c r="H13" s="8" t="s">
        <v>40</v>
      </c>
      <c r="I13" s="9" t="s">
        <v>40</v>
      </c>
      <c r="K13" s="7">
        <v>10</v>
      </c>
      <c r="L13" s="8" t="s">
        <v>401</v>
      </c>
      <c r="M13" s="8" t="s">
        <v>75</v>
      </c>
      <c r="N13" s="9">
        <v>5</v>
      </c>
      <c r="P13" s="7">
        <v>10</v>
      </c>
      <c r="Q13" s="8" t="s">
        <v>740</v>
      </c>
      <c r="R13" s="8" t="s">
        <v>40</v>
      </c>
      <c r="S13" s="9">
        <v>1</v>
      </c>
    </row>
    <row r="14" spans="1:19" x14ac:dyDescent="0.25">
      <c r="A14" s="7">
        <v>11</v>
      </c>
      <c r="B14" s="8" t="s">
        <v>542</v>
      </c>
      <c r="C14" s="8" t="s">
        <v>83</v>
      </c>
      <c r="D14" s="9">
        <v>26</v>
      </c>
      <c r="F14" s="7">
        <v>11</v>
      </c>
      <c r="G14" s="8" t="s">
        <v>40</v>
      </c>
      <c r="H14" s="8" t="s">
        <v>40</v>
      </c>
      <c r="I14" s="9" t="s">
        <v>40</v>
      </c>
      <c r="K14" s="7">
        <v>11</v>
      </c>
      <c r="L14" s="8" t="s">
        <v>501</v>
      </c>
      <c r="M14" s="8" t="s">
        <v>81</v>
      </c>
      <c r="N14" s="9">
        <v>5</v>
      </c>
      <c r="P14" s="7">
        <v>11</v>
      </c>
      <c r="Q14" s="8" t="s">
        <v>40</v>
      </c>
      <c r="R14" s="8" t="s">
        <v>40</v>
      </c>
      <c r="S14" s="9" t="s">
        <v>40</v>
      </c>
    </row>
    <row r="15" spans="1:19" x14ac:dyDescent="0.25">
      <c r="A15" s="7">
        <v>12</v>
      </c>
      <c r="B15" s="8" t="s">
        <v>689</v>
      </c>
      <c r="C15" s="8" t="s">
        <v>87</v>
      </c>
      <c r="D15" s="9">
        <v>26</v>
      </c>
      <c r="F15" s="7">
        <v>12</v>
      </c>
      <c r="G15" s="8" t="s">
        <v>40</v>
      </c>
      <c r="H15" s="8" t="s">
        <v>40</v>
      </c>
      <c r="I15" s="9" t="s">
        <v>40</v>
      </c>
      <c r="K15" s="7">
        <v>12</v>
      </c>
      <c r="L15" s="8" t="s">
        <v>690</v>
      </c>
      <c r="M15" s="8" t="s">
        <v>87</v>
      </c>
      <c r="N15" s="9">
        <v>5</v>
      </c>
      <c r="P15" s="7">
        <v>12</v>
      </c>
      <c r="Q15" s="8"/>
      <c r="R15" s="8"/>
      <c r="S15" s="9"/>
    </row>
    <row r="16" spans="1:19" x14ac:dyDescent="0.25">
      <c r="A16" s="7">
        <v>13</v>
      </c>
      <c r="B16" s="8" t="s">
        <v>261</v>
      </c>
      <c r="C16" s="8" t="s">
        <v>68</v>
      </c>
      <c r="D16" s="9">
        <v>25</v>
      </c>
      <c r="F16" s="7">
        <v>13</v>
      </c>
      <c r="G16" s="8" t="s">
        <v>40</v>
      </c>
      <c r="H16" s="8" t="s">
        <v>40</v>
      </c>
      <c r="I16" s="9" t="s">
        <v>40</v>
      </c>
      <c r="K16" s="7">
        <v>13</v>
      </c>
      <c r="L16" s="8" t="s">
        <v>739</v>
      </c>
      <c r="M16" s="8" t="s">
        <v>40</v>
      </c>
      <c r="N16" s="9">
        <v>4</v>
      </c>
      <c r="P16" s="7">
        <v>13</v>
      </c>
      <c r="Q16" s="8"/>
      <c r="R16" s="8"/>
      <c r="S16" s="9"/>
    </row>
    <row r="17" spans="1:19" x14ac:dyDescent="0.25">
      <c r="A17" s="7">
        <v>14</v>
      </c>
      <c r="B17" s="8" t="s">
        <v>234</v>
      </c>
      <c r="C17" s="8" t="s">
        <v>729</v>
      </c>
      <c r="D17" s="9">
        <v>23</v>
      </c>
      <c r="F17" s="7">
        <v>14</v>
      </c>
      <c r="G17" s="8" t="s">
        <v>40</v>
      </c>
      <c r="H17" s="8" t="s">
        <v>40</v>
      </c>
      <c r="I17" s="9" t="s">
        <v>40</v>
      </c>
      <c r="K17" s="7">
        <v>14</v>
      </c>
      <c r="L17" s="8" t="s">
        <v>40</v>
      </c>
      <c r="M17" s="8" t="s">
        <v>40</v>
      </c>
      <c r="N17" s="9" t="s">
        <v>40</v>
      </c>
      <c r="P17" s="7">
        <v>14</v>
      </c>
      <c r="Q17" s="8"/>
      <c r="R17" s="8"/>
      <c r="S17" s="9"/>
    </row>
    <row r="18" spans="1:19" x14ac:dyDescent="0.25">
      <c r="A18" s="7">
        <v>15</v>
      </c>
      <c r="B18" s="8" t="s">
        <v>503</v>
      </c>
      <c r="C18" s="8" t="s">
        <v>81</v>
      </c>
      <c r="D18" s="9">
        <v>23</v>
      </c>
      <c r="F18" s="7">
        <v>15</v>
      </c>
      <c r="G18" s="8" t="s">
        <v>40</v>
      </c>
      <c r="H18" s="8" t="s">
        <v>40</v>
      </c>
      <c r="I18" s="9" t="s">
        <v>40</v>
      </c>
      <c r="K18" s="7">
        <v>15</v>
      </c>
      <c r="L18" s="8" t="s">
        <v>40</v>
      </c>
      <c r="M18" s="8" t="s">
        <v>40</v>
      </c>
      <c r="N18" s="9" t="s">
        <v>40</v>
      </c>
      <c r="P18" s="7">
        <v>15</v>
      </c>
      <c r="Q18" s="8"/>
      <c r="R18" s="8"/>
      <c r="S18" s="9"/>
    </row>
    <row r="19" spans="1:19" x14ac:dyDescent="0.25">
      <c r="A19" s="7">
        <v>16</v>
      </c>
      <c r="B19" s="8" t="s">
        <v>548</v>
      </c>
      <c r="C19" s="8" t="s">
        <v>83</v>
      </c>
      <c r="D19" s="9">
        <v>23</v>
      </c>
      <c r="F19" s="7">
        <v>16</v>
      </c>
      <c r="G19" s="8" t="s">
        <v>40</v>
      </c>
      <c r="H19" s="8" t="s">
        <v>40</v>
      </c>
      <c r="I19" s="9" t="s">
        <v>40</v>
      </c>
      <c r="K19" s="7">
        <v>16</v>
      </c>
      <c r="L19" s="8" t="s">
        <v>40</v>
      </c>
      <c r="M19" s="8" t="s">
        <v>40</v>
      </c>
      <c r="N19" s="9" t="s">
        <v>40</v>
      </c>
      <c r="P19" s="7">
        <v>16</v>
      </c>
      <c r="Q19" s="8" t="s">
        <v>40</v>
      </c>
      <c r="R19" s="8" t="s">
        <v>40</v>
      </c>
      <c r="S19" s="9" t="s">
        <v>40</v>
      </c>
    </row>
    <row r="20" spans="1:19" x14ac:dyDescent="0.25">
      <c r="A20" s="7">
        <v>17</v>
      </c>
      <c r="B20" s="8" t="s">
        <v>38</v>
      </c>
      <c r="C20" s="8" t="s">
        <v>40</v>
      </c>
      <c r="D20" s="9">
        <v>22</v>
      </c>
      <c r="F20" s="7">
        <v>17</v>
      </c>
      <c r="G20" s="8" t="s">
        <v>40</v>
      </c>
      <c r="H20" s="8" t="s">
        <v>40</v>
      </c>
      <c r="I20" s="9" t="s">
        <v>40</v>
      </c>
      <c r="K20" s="7">
        <v>17</v>
      </c>
      <c r="L20" s="8" t="s">
        <v>40</v>
      </c>
      <c r="M20" s="8" t="s">
        <v>40</v>
      </c>
      <c r="N20" s="9" t="s">
        <v>40</v>
      </c>
      <c r="P20" s="7">
        <v>17</v>
      </c>
      <c r="Q20" s="8" t="s">
        <v>40</v>
      </c>
      <c r="R20" s="8" t="s">
        <v>40</v>
      </c>
      <c r="S20" s="9" t="s">
        <v>40</v>
      </c>
    </row>
    <row r="21" spans="1:19" x14ac:dyDescent="0.25">
      <c r="A21" s="7">
        <v>18</v>
      </c>
      <c r="B21" s="8" t="s">
        <v>40</v>
      </c>
      <c r="C21" s="8" t="s">
        <v>40</v>
      </c>
      <c r="D21" s="9" t="s">
        <v>40</v>
      </c>
      <c r="F21" s="7">
        <v>18</v>
      </c>
      <c r="G21" s="8" t="s">
        <v>40</v>
      </c>
      <c r="H21" s="8" t="s">
        <v>40</v>
      </c>
      <c r="I21" s="9" t="s">
        <v>40</v>
      </c>
      <c r="K21" s="7">
        <v>18</v>
      </c>
      <c r="L21" s="8" t="s">
        <v>40</v>
      </c>
      <c r="M21" s="8" t="s">
        <v>40</v>
      </c>
      <c r="N21" s="9" t="s">
        <v>40</v>
      </c>
      <c r="P21" s="7">
        <v>18</v>
      </c>
      <c r="Q21" s="8" t="s">
        <v>40</v>
      </c>
      <c r="R21" s="8" t="s">
        <v>40</v>
      </c>
      <c r="S21" s="9" t="s">
        <v>40</v>
      </c>
    </row>
    <row r="22" spans="1:19" x14ac:dyDescent="0.25">
      <c r="A22" s="7">
        <v>19</v>
      </c>
      <c r="B22" s="8" t="s">
        <v>40</v>
      </c>
      <c r="C22" s="8" t="s">
        <v>40</v>
      </c>
      <c r="D22" s="9" t="s">
        <v>40</v>
      </c>
      <c r="F22" s="7">
        <v>19</v>
      </c>
      <c r="G22" s="8" t="s">
        <v>40</v>
      </c>
      <c r="H22" s="8" t="s">
        <v>40</v>
      </c>
      <c r="I22" s="9" t="s">
        <v>40</v>
      </c>
      <c r="K22" s="7">
        <v>19</v>
      </c>
      <c r="L22" s="8" t="s">
        <v>40</v>
      </c>
      <c r="M22" s="8" t="s">
        <v>40</v>
      </c>
      <c r="N22" s="9" t="s">
        <v>40</v>
      </c>
      <c r="P22" s="7">
        <v>19</v>
      </c>
      <c r="Q22" s="8" t="s">
        <v>40</v>
      </c>
      <c r="R22" s="8" t="s">
        <v>40</v>
      </c>
      <c r="S22" s="9" t="s">
        <v>40</v>
      </c>
    </row>
    <row r="23" spans="1:19" ht="15.75" thickBot="1" x14ac:dyDescent="0.3">
      <c r="A23" s="10">
        <v>20</v>
      </c>
      <c r="B23" s="11" t="s">
        <v>40</v>
      </c>
      <c r="C23" s="11" t="s">
        <v>40</v>
      </c>
      <c r="D23" s="12" t="s">
        <v>40</v>
      </c>
      <c r="F23" s="10">
        <v>20</v>
      </c>
      <c r="G23" s="11" t="s">
        <v>40</v>
      </c>
      <c r="H23" s="11" t="s">
        <v>40</v>
      </c>
      <c r="I23" s="12" t="s">
        <v>40</v>
      </c>
      <c r="K23" s="10">
        <v>20</v>
      </c>
      <c r="L23" s="11" t="s">
        <v>40</v>
      </c>
      <c r="M23" s="11" t="s">
        <v>40</v>
      </c>
      <c r="N23" s="12" t="s">
        <v>40</v>
      </c>
      <c r="P23" s="10">
        <v>20</v>
      </c>
      <c r="Q23" s="11"/>
      <c r="R23" s="11"/>
      <c r="S23" s="12"/>
    </row>
    <row r="24" spans="1:19" ht="15.75" thickBot="1" x14ac:dyDescent="0.3"/>
    <row r="25" spans="1:19" ht="15.75" thickBot="1" x14ac:dyDescent="0.3">
      <c r="A25" s="30"/>
      <c r="B25" s="31" t="s">
        <v>60</v>
      </c>
      <c r="C25" s="31" t="s">
        <v>31</v>
      </c>
      <c r="D25" s="4" t="s">
        <v>45</v>
      </c>
      <c r="F25" s="30"/>
      <c r="G25" s="31" t="s">
        <v>60</v>
      </c>
      <c r="H25" s="31" t="s">
        <v>31</v>
      </c>
      <c r="I25" s="4" t="s">
        <v>46</v>
      </c>
      <c r="K25" s="30"/>
      <c r="L25" s="31" t="s">
        <v>60</v>
      </c>
      <c r="M25" s="31" t="s">
        <v>31</v>
      </c>
      <c r="N25" s="4" t="s">
        <v>47</v>
      </c>
      <c r="P25" s="30"/>
      <c r="Q25" s="31" t="s">
        <v>60</v>
      </c>
      <c r="R25" s="31" t="s">
        <v>31</v>
      </c>
      <c r="S25" s="4" t="s">
        <v>25</v>
      </c>
    </row>
    <row r="26" spans="1:19" x14ac:dyDescent="0.25">
      <c r="A26" s="7">
        <v>1</v>
      </c>
      <c r="B26" s="8" t="s">
        <v>514</v>
      </c>
      <c r="C26" s="8" t="s">
        <v>81</v>
      </c>
      <c r="D26" s="9">
        <v>11</v>
      </c>
      <c r="F26" s="7">
        <v>1</v>
      </c>
      <c r="G26" s="8" t="s">
        <v>367</v>
      </c>
      <c r="H26" s="8" t="s">
        <v>5</v>
      </c>
      <c r="I26" s="9">
        <v>10</v>
      </c>
      <c r="K26" s="7">
        <v>1</v>
      </c>
      <c r="L26" s="8" t="s">
        <v>542</v>
      </c>
      <c r="M26" s="8" t="s">
        <v>83</v>
      </c>
      <c r="N26" s="9">
        <v>19</v>
      </c>
      <c r="P26" s="5">
        <v>1</v>
      </c>
      <c r="Q26" s="6" t="s">
        <v>410</v>
      </c>
      <c r="R26" s="6" t="s">
        <v>75</v>
      </c>
      <c r="S26" s="38">
        <v>113.333</v>
      </c>
    </row>
    <row r="27" spans="1:19" x14ac:dyDescent="0.25">
      <c r="A27" s="7">
        <v>2</v>
      </c>
      <c r="B27" s="8" t="s">
        <v>329</v>
      </c>
      <c r="C27" s="8" t="s">
        <v>72</v>
      </c>
      <c r="D27" s="9">
        <v>11</v>
      </c>
      <c r="F27" s="7">
        <v>2</v>
      </c>
      <c r="G27" s="8" t="s">
        <v>126</v>
      </c>
      <c r="H27" s="8" t="s">
        <v>42</v>
      </c>
      <c r="I27" s="9">
        <v>8</v>
      </c>
      <c r="K27" s="7">
        <v>2</v>
      </c>
      <c r="L27" s="8" t="s">
        <v>513</v>
      </c>
      <c r="M27" s="8" t="s">
        <v>81</v>
      </c>
      <c r="N27" s="9">
        <v>12</v>
      </c>
      <c r="P27" s="7">
        <v>2</v>
      </c>
      <c r="Q27" s="8" t="s">
        <v>543</v>
      </c>
      <c r="R27" s="8" t="s">
        <v>83</v>
      </c>
      <c r="S27" s="38">
        <v>111.333</v>
      </c>
    </row>
    <row r="28" spans="1:19" x14ac:dyDescent="0.25">
      <c r="A28" s="7">
        <v>3</v>
      </c>
      <c r="B28" s="8" t="s">
        <v>337</v>
      </c>
      <c r="C28" s="8" t="s">
        <v>72</v>
      </c>
      <c r="D28" s="9">
        <v>10</v>
      </c>
      <c r="F28" s="7">
        <v>3</v>
      </c>
      <c r="G28" s="8" t="s">
        <v>264</v>
      </c>
      <c r="H28" s="8" t="s">
        <v>68</v>
      </c>
      <c r="I28" s="9">
        <v>8</v>
      </c>
      <c r="K28" s="7">
        <v>3</v>
      </c>
      <c r="L28" s="8" t="s">
        <v>328</v>
      </c>
      <c r="M28" s="8" t="s">
        <v>72</v>
      </c>
      <c r="N28" s="9">
        <v>11</v>
      </c>
      <c r="P28" s="7">
        <v>3</v>
      </c>
      <c r="Q28" s="8" t="s">
        <v>329</v>
      </c>
      <c r="R28" s="8" t="s">
        <v>72</v>
      </c>
      <c r="S28" s="38">
        <v>110.333</v>
      </c>
    </row>
    <row r="29" spans="1:19" x14ac:dyDescent="0.25">
      <c r="A29" s="7">
        <v>4</v>
      </c>
      <c r="B29" s="8" t="s">
        <v>186</v>
      </c>
      <c r="C29" s="8" t="s">
        <v>66</v>
      </c>
      <c r="D29" s="9">
        <v>10</v>
      </c>
      <c r="F29" s="7">
        <v>4</v>
      </c>
      <c r="G29" s="8" t="s">
        <v>469</v>
      </c>
      <c r="H29" s="8" t="s">
        <v>79</v>
      </c>
      <c r="I29" s="9">
        <v>8</v>
      </c>
      <c r="K29" s="7">
        <v>4</v>
      </c>
      <c r="L29" s="8" t="s">
        <v>191</v>
      </c>
      <c r="M29" s="8" t="s">
        <v>66</v>
      </c>
      <c r="N29" s="9">
        <v>11</v>
      </c>
      <c r="P29" s="7">
        <v>4</v>
      </c>
      <c r="Q29" s="8" t="s">
        <v>613</v>
      </c>
      <c r="R29" s="8" t="s">
        <v>586</v>
      </c>
      <c r="S29" s="38">
        <v>109.99359999999999</v>
      </c>
    </row>
    <row r="30" spans="1:19" x14ac:dyDescent="0.25">
      <c r="A30" s="7">
        <v>5</v>
      </c>
      <c r="B30" s="8" t="s">
        <v>297</v>
      </c>
      <c r="C30" s="8" t="s">
        <v>70</v>
      </c>
      <c r="D30" s="9">
        <v>10</v>
      </c>
      <c r="F30" s="7">
        <v>5</v>
      </c>
      <c r="G30" s="8" t="s">
        <v>572</v>
      </c>
      <c r="H30" s="8" t="s">
        <v>85</v>
      </c>
      <c r="I30" s="9">
        <v>8</v>
      </c>
      <c r="K30" s="7">
        <v>5</v>
      </c>
      <c r="L30" s="8" t="s">
        <v>261</v>
      </c>
      <c r="M30" s="8" t="s">
        <v>68</v>
      </c>
      <c r="N30" s="9">
        <v>10</v>
      </c>
      <c r="P30" s="7">
        <v>5</v>
      </c>
      <c r="Q30" s="8" t="s">
        <v>612</v>
      </c>
      <c r="R30" s="8" t="s">
        <v>586</v>
      </c>
      <c r="S30" s="38">
        <v>105.66499999999999</v>
      </c>
    </row>
    <row r="31" spans="1:19" x14ac:dyDescent="0.25">
      <c r="A31" s="7">
        <v>6</v>
      </c>
      <c r="B31" s="8" t="s">
        <v>686</v>
      </c>
      <c r="C31" s="8" t="s">
        <v>87</v>
      </c>
      <c r="D31" s="9">
        <v>9</v>
      </c>
      <c r="F31" s="7">
        <v>6</v>
      </c>
      <c r="G31" s="8" t="s">
        <v>333</v>
      </c>
      <c r="H31" s="8" t="s">
        <v>72</v>
      </c>
      <c r="I31" s="9">
        <v>7</v>
      </c>
      <c r="K31" s="7">
        <v>6</v>
      </c>
      <c r="L31" s="8" t="s">
        <v>680</v>
      </c>
      <c r="M31" s="8" t="s">
        <v>87</v>
      </c>
      <c r="N31" s="9">
        <v>10</v>
      </c>
      <c r="P31" s="7">
        <v>6</v>
      </c>
      <c r="Q31" s="8" t="s">
        <v>196</v>
      </c>
      <c r="R31" s="8" t="s">
        <v>66</v>
      </c>
      <c r="S31" s="38">
        <v>103.666</v>
      </c>
    </row>
    <row r="32" spans="1:19" x14ac:dyDescent="0.25">
      <c r="A32" s="7">
        <v>7</v>
      </c>
      <c r="B32" s="8" t="s">
        <v>196</v>
      </c>
      <c r="C32" s="8" t="s">
        <v>66</v>
      </c>
      <c r="D32" s="9">
        <v>9</v>
      </c>
      <c r="F32" s="7">
        <v>7</v>
      </c>
      <c r="G32" s="8" t="s">
        <v>613</v>
      </c>
      <c r="H32" s="8" t="s">
        <v>586</v>
      </c>
      <c r="I32" s="9">
        <v>7</v>
      </c>
      <c r="K32" s="7">
        <v>7</v>
      </c>
      <c r="L32" s="8" t="s">
        <v>609</v>
      </c>
      <c r="M32" s="8" t="s">
        <v>586</v>
      </c>
      <c r="N32" s="9">
        <v>10</v>
      </c>
      <c r="P32" s="7">
        <v>7</v>
      </c>
      <c r="Q32" s="8" t="s">
        <v>537</v>
      </c>
      <c r="R32" s="8" t="s">
        <v>83</v>
      </c>
      <c r="S32" s="38">
        <v>103.33333333333334</v>
      </c>
    </row>
    <row r="33" spans="1:19" x14ac:dyDescent="0.25">
      <c r="A33" s="7">
        <v>8</v>
      </c>
      <c r="B33" s="8" t="s">
        <v>537</v>
      </c>
      <c r="C33" s="8" t="s">
        <v>83</v>
      </c>
      <c r="D33" s="9">
        <v>9</v>
      </c>
      <c r="F33" s="7">
        <v>8</v>
      </c>
      <c r="G33" s="8" t="s">
        <v>371</v>
      </c>
      <c r="H33" s="8" t="s">
        <v>5</v>
      </c>
      <c r="I33" s="9">
        <v>7</v>
      </c>
      <c r="K33" s="7">
        <v>8</v>
      </c>
      <c r="L33" s="8" t="s">
        <v>364</v>
      </c>
      <c r="M33" s="8" t="s">
        <v>5</v>
      </c>
      <c r="N33" s="9">
        <v>9</v>
      </c>
      <c r="P33" s="7">
        <v>8</v>
      </c>
      <c r="Q33" s="8" t="s">
        <v>686</v>
      </c>
      <c r="R33" s="8" t="s">
        <v>87</v>
      </c>
      <c r="S33" s="38">
        <v>101.9996</v>
      </c>
    </row>
    <row r="34" spans="1:19" x14ac:dyDescent="0.25">
      <c r="A34" s="7">
        <v>9</v>
      </c>
      <c r="B34" s="8" t="s">
        <v>154</v>
      </c>
      <c r="C34" s="8" t="s">
        <v>64</v>
      </c>
      <c r="D34" s="9">
        <v>8</v>
      </c>
      <c r="F34" s="7">
        <v>9</v>
      </c>
      <c r="G34" s="8" t="s">
        <v>438</v>
      </c>
      <c r="H34" s="8" t="s">
        <v>77</v>
      </c>
      <c r="I34" s="9">
        <v>7</v>
      </c>
      <c r="K34" s="7">
        <v>9</v>
      </c>
      <c r="L34" s="8" t="s">
        <v>153</v>
      </c>
      <c r="M34" s="8" t="s">
        <v>64</v>
      </c>
      <c r="N34" s="9">
        <v>9</v>
      </c>
      <c r="P34" s="7">
        <v>9</v>
      </c>
      <c r="Q34" s="8" t="s">
        <v>615</v>
      </c>
      <c r="R34" s="8" t="s">
        <v>586</v>
      </c>
      <c r="S34" s="38">
        <v>101.33199999999999</v>
      </c>
    </row>
    <row r="35" spans="1:19" x14ac:dyDescent="0.25">
      <c r="A35" s="7">
        <v>10</v>
      </c>
      <c r="B35" s="8" t="s">
        <v>543</v>
      </c>
      <c r="C35" s="8" t="s">
        <v>83</v>
      </c>
      <c r="D35" s="9">
        <v>8</v>
      </c>
      <c r="F35" s="7">
        <v>10</v>
      </c>
      <c r="G35" s="8" t="s">
        <v>401</v>
      </c>
      <c r="H35" s="8" t="s">
        <v>75</v>
      </c>
      <c r="I35" s="9">
        <v>7</v>
      </c>
      <c r="K35" s="7">
        <v>10</v>
      </c>
      <c r="L35" s="8" t="s">
        <v>582</v>
      </c>
      <c r="M35" s="8" t="s">
        <v>85</v>
      </c>
      <c r="N35" s="9">
        <v>8</v>
      </c>
      <c r="P35" s="7">
        <v>10</v>
      </c>
      <c r="Q35" s="8" t="s">
        <v>501</v>
      </c>
      <c r="R35" s="8" t="s">
        <v>81</v>
      </c>
      <c r="S35" s="38">
        <v>100.666</v>
      </c>
    </row>
    <row r="36" spans="1:19" x14ac:dyDescent="0.25">
      <c r="A36" s="7">
        <v>11</v>
      </c>
      <c r="B36" s="8" t="s">
        <v>406</v>
      </c>
      <c r="C36" s="8" t="s">
        <v>75</v>
      </c>
      <c r="D36" s="9">
        <v>8</v>
      </c>
      <c r="F36" s="7">
        <v>11</v>
      </c>
      <c r="G36" s="8" t="s">
        <v>445</v>
      </c>
      <c r="H36" s="8" t="s">
        <v>77</v>
      </c>
      <c r="I36" s="9">
        <v>7</v>
      </c>
      <c r="K36" s="7">
        <v>11</v>
      </c>
      <c r="L36" s="8" t="s">
        <v>476</v>
      </c>
      <c r="M36" s="8" t="s">
        <v>79</v>
      </c>
      <c r="N36" s="9">
        <v>8</v>
      </c>
      <c r="P36" s="7">
        <v>11</v>
      </c>
      <c r="Q36" s="8" t="s">
        <v>186</v>
      </c>
      <c r="R36" s="8" t="s">
        <v>66</v>
      </c>
      <c r="S36" s="38">
        <v>98.998999999999995</v>
      </c>
    </row>
    <row r="37" spans="1:19" x14ac:dyDescent="0.25">
      <c r="A37" s="7">
        <v>12</v>
      </c>
      <c r="B37" s="8" t="s">
        <v>615</v>
      </c>
      <c r="C37" s="8" t="s">
        <v>586</v>
      </c>
      <c r="D37" s="9">
        <v>8</v>
      </c>
      <c r="F37" s="7">
        <v>12</v>
      </c>
      <c r="G37" s="8" t="s">
        <v>225</v>
      </c>
      <c r="H37" s="8" t="s">
        <v>729</v>
      </c>
      <c r="I37" s="9">
        <v>7</v>
      </c>
      <c r="K37" s="7">
        <v>12</v>
      </c>
      <c r="L37" s="8" t="s">
        <v>400</v>
      </c>
      <c r="M37" s="8" t="s">
        <v>75</v>
      </c>
      <c r="N37" s="9">
        <v>8</v>
      </c>
      <c r="P37" s="7">
        <v>12</v>
      </c>
      <c r="Q37" s="8" t="s">
        <v>225</v>
      </c>
      <c r="R37" s="8" t="s">
        <v>729</v>
      </c>
      <c r="S37" s="38">
        <v>98.331999999999994</v>
      </c>
    </row>
    <row r="38" spans="1:19" x14ac:dyDescent="0.25">
      <c r="A38" s="7">
        <v>13</v>
      </c>
      <c r="B38" s="8" t="s">
        <v>294</v>
      </c>
      <c r="C38" s="8" t="s">
        <v>70</v>
      </c>
      <c r="D38" s="9">
        <v>8</v>
      </c>
      <c r="F38" s="7">
        <v>13</v>
      </c>
      <c r="G38" s="8" t="s">
        <v>125</v>
      </c>
      <c r="H38" s="8" t="s">
        <v>42</v>
      </c>
      <c r="I38" s="9">
        <v>7</v>
      </c>
      <c r="K38" s="7">
        <v>13</v>
      </c>
      <c r="L38" s="8" t="s">
        <v>646</v>
      </c>
      <c r="M38" s="8" t="s">
        <v>622</v>
      </c>
      <c r="N38" s="9">
        <v>8</v>
      </c>
      <c r="P38" s="7">
        <v>13</v>
      </c>
      <c r="Q38" s="8" t="s">
        <v>438</v>
      </c>
      <c r="R38" s="8" t="s">
        <v>77</v>
      </c>
      <c r="S38" s="38">
        <v>96.998666999999998</v>
      </c>
    </row>
    <row r="39" spans="1:19" x14ac:dyDescent="0.25">
      <c r="A39" s="7">
        <v>14</v>
      </c>
      <c r="B39" s="8" t="s">
        <v>501</v>
      </c>
      <c r="C39" s="8" t="s">
        <v>81</v>
      </c>
      <c r="D39" s="9">
        <v>7</v>
      </c>
      <c r="F39" s="7">
        <v>14</v>
      </c>
      <c r="G39" s="8" t="s">
        <v>365</v>
      </c>
      <c r="H39" s="8" t="s">
        <v>5</v>
      </c>
      <c r="I39" s="9">
        <v>7</v>
      </c>
      <c r="K39" s="7">
        <v>14</v>
      </c>
      <c r="L39" s="8" t="s">
        <v>293</v>
      </c>
      <c r="M39" s="8" t="s">
        <v>70</v>
      </c>
      <c r="N39" s="9">
        <v>7</v>
      </c>
      <c r="P39" s="7">
        <v>14</v>
      </c>
      <c r="Q39" s="8" t="s">
        <v>406</v>
      </c>
      <c r="R39" s="8" t="s">
        <v>75</v>
      </c>
      <c r="S39" s="38">
        <v>96.991599999999991</v>
      </c>
    </row>
    <row r="40" spans="1:19" x14ac:dyDescent="0.25">
      <c r="A40" s="7">
        <v>15</v>
      </c>
      <c r="B40" s="8" t="s">
        <v>336</v>
      </c>
      <c r="C40" s="8" t="s">
        <v>72</v>
      </c>
      <c r="D40" s="9">
        <v>7</v>
      </c>
      <c r="F40" s="7">
        <v>15</v>
      </c>
      <c r="G40" s="8" t="s">
        <v>90</v>
      </c>
      <c r="H40" s="8" t="s">
        <v>40</v>
      </c>
      <c r="I40" s="9">
        <v>6</v>
      </c>
      <c r="K40" s="7">
        <v>15</v>
      </c>
      <c r="L40" s="8" t="s">
        <v>300</v>
      </c>
      <c r="M40" s="8" t="s">
        <v>70</v>
      </c>
      <c r="N40" s="9">
        <v>7</v>
      </c>
      <c r="P40" s="7">
        <v>15</v>
      </c>
      <c r="Q40" s="8" t="s">
        <v>510</v>
      </c>
      <c r="R40" s="8" t="s">
        <v>81</v>
      </c>
      <c r="S40" s="38">
        <v>96.665666666666667</v>
      </c>
    </row>
    <row r="41" spans="1:19" x14ac:dyDescent="0.25">
      <c r="A41" s="7">
        <v>16</v>
      </c>
      <c r="B41" s="8" t="s">
        <v>510</v>
      </c>
      <c r="C41" s="8" t="s">
        <v>81</v>
      </c>
      <c r="D41" s="9">
        <v>7</v>
      </c>
      <c r="F41" s="7">
        <v>16</v>
      </c>
      <c r="G41" s="8" t="s">
        <v>40</v>
      </c>
      <c r="H41" s="8" t="s">
        <v>40</v>
      </c>
      <c r="I41" s="9" t="s">
        <v>40</v>
      </c>
      <c r="K41" s="7">
        <v>16</v>
      </c>
      <c r="L41" s="8" t="s">
        <v>129</v>
      </c>
      <c r="M41" s="8" t="s">
        <v>42</v>
      </c>
      <c r="N41" s="9">
        <v>6</v>
      </c>
      <c r="P41" s="7">
        <v>16</v>
      </c>
      <c r="Q41" s="8" t="s">
        <v>126</v>
      </c>
      <c r="R41" s="8" t="s">
        <v>42</v>
      </c>
      <c r="S41" s="38">
        <v>95.664599999999993</v>
      </c>
    </row>
    <row r="42" spans="1:19" x14ac:dyDescent="0.25">
      <c r="A42" s="7">
        <v>17</v>
      </c>
      <c r="B42" s="8" t="s">
        <v>164</v>
      </c>
      <c r="C42" s="8" t="s">
        <v>64</v>
      </c>
      <c r="D42" s="9">
        <v>7</v>
      </c>
      <c r="F42" s="7">
        <v>17</v>
      </c>
      <c r="G42" s="8" t="s">
        <v>40</v>
      </c>
      <c r="H42" s="8" t="s">
        <v>40</v>
      </c>
      <c r="I42" s="9" t="s">
        <v>40</v>
      </c>
      <c r="K42" s="7">
        <v>17</v>
      </c>
      <c r="L42" s="8" t="s">
        <v>236</v>
      </c>
      <c r="M42" s="8" t="s">
        <v>729</v>
      </c>
      <c r="N42" s="9">
        <v>6</v>
      </c>
      <c r="P42" s="7">
        <v>17</v>
      </c>
      <c r="Q42" s="8" t="s">
        <v>514</v>
      </c>
      <c r="R42" s="8" t="s">
        <v>81</v>
      </c>
      <c r="S42" s="38">
        <v>95.332999999999998</v>
      </c>
    </row>
    <row r="43" spans="1:19" x14ac:dyDescent="0.25">
      <c r="A43" s="7">
        <v>18</v>
      </c>
      <c r="B43" s="8" t="s">
        <v>550</v>
      </c>
      <c r="C43" s="8" t="s">
        <v>83</v>
      </c>
      <c r="D43" s="9">
        <v>7</v>
      </c>
      <c r="F43" s="7">
        <v>18</v>
      </c>
      <c r="G43" s="8" t="s">
        <v>40</v>
      </c>
      <c r="H43" s="8" t="s">
        <v>40</v>
      </c>
      <c r="I43" s="9" t="s">
        <v>40</v>
      </c>
      <c r="K43" s="7">
        <v>18</v>
      </c>
      <c r="L43" s="8" t="s">
        <v>685</v>
      </c>
      <c r="M43" s="8" t="s">
        <v>87</v>
      </c>
      <c r="N43" s="9">
        <v>5</v>
      </c>
      <c r="P43" s="7">
        <v>18</v>
      </c>
      <c r="Q43" s="8" t="s">
        <v>465</v>
      </c>
      <c r="R43" s="8" t="s">
        <v>79</v>
      </c>
      <c r="S43" s="38">
        <v>95.332666666666668</v>
      </c>
    </row>
    <row r="44" spans="1:19" x14ac:dyDescent="0.25">
      <c r="A44" s="7">
        <v>19</v>
      </c>
      <c r="B44" s="8" t="s">
        <v>739</v>
      </c>
      <c r="C44" s="8" t="s">
        <v>40</v>
      </c>
      <c r="D44" s="9">
        <v>6</v>
      </c>
      <c r="F44" s="7">
        <v>19</v>
      </c>
      <c r="G44" s="8" t="s">
        <v>40</v>
      </c>
      <c r="H44" s="8" t="s">
        <v>40</v>
      </c>
      <c r="I44" s="9" t="s">
        <v>40</v>
      </c>
      <c r="K44" s="7">
        <v>19</v>
      </c>
      <c r="L44" s="8" t="s">
        <v>36</v>
      </c>
      <c r="M44" s="8" t="s">
        <v>40</v>
      </c>
      <c r="N44" s="9">
        <v>4</v>
      </c>
      <c r="P44" s="7">
        <v>19</v>
      </c>
      <c r="Q44" s="8" t="s">
        <v>296</v>
      </c>
      <c r="R44" s="8" t="s">
        <v>70</v>
      </c>
      <c r="S44" s="38">
        <v>94.99933333333334</v>
      </c>
    </row>
    <row r="45" spans="1:19" ht="15.75" thickBot="1" x14ac:dyDescent="0.3">
      <c r="A45" s="10">
        <v>20</v>
      </c>
      <c r="B45" s="11" t="s">
        <v>40</v>
      </c>
      <c r="C45" s="11" t="s">
        <v>40</v>
      </c>
      <c r="D45" s="12" t="s">
        <v>40</v>
      </c>
      <c r="F45" s="10">
        <v>20</v>
      </c>
      <c r="G45" s="11" t="s">
        <v>40</v>
      </c>
      <c r="H45" s="11" t="s">
        <v>40</v>
      </c>
      <c r="I45" s="12" t="s">
        <v>40</v>
      </c>
      <c r="K45" s="10">
        <v>20</v>
      </c>
      <c r="L45" s="11" t="s">
        <v>40</v>
      </c>
      <c r="M45" s="11" t="s">
        <v>40</v>
      </c>
      <c r="N45" s="12" t="s">
        <v>40</v>
      </c>
      <c r="P45" s="10">
        <v>20</v>
      </c>
      <c r="Q45" s="11" t="s">
        <v>401</v>
      </c>
      <c r="R45" s="11" t="s">
        <v>75</v>
      </c>
      <c r="S45" s="39">
        <v>93.331999999999994</v>
      </c>
    </row>
    <row r="46" spans="1:19" ht="15.75" thickBot="1" x14ac:dyDescent="0.3"/>
    <row r="47" spans="1:19" ht="15.75" thickBot="1" x14ac:dyDescent="0.3">
      <c r="A47" s="30"/>
      <c r="B47" s="31" t="s">
        <v>91</v>
      </c>
      <c r="C47" s="31" t="s">
        <v>31</v>
      </c>
      <c r="D47" s="4" t="s">
        <v>15</v>
      </c>
      <c r="F47" s="30"/>
      <c r="G47" s="31" t="s">
        <v>91</v>
      </c>
      <c r="H47" s="31" t="s">
        <v>31</v>
      </c>
      <c r="I47" s="4" t="s">
        <v>16</v>
      </c>
      <c r="K47" s="30"/>
      <c r="L47" s="31" t="s">
        <v>91</v>
      </c>
      <c r="M47" s="31" t="s">
        <v>31</v>
      </c>
      <c r="N47" s="4" t="s">
        <v>27</v>
      </c>
      <c r="P47" s="30"/>
      <c r="Q47" s="31" t="s">
        <v>91</v>
      </c>
      <c r="R47" s="31" t="s">
        <v>31</v>
      </c>
      <c r="S47" s="4" t="s">
        <v>28</v>
      </c>
    </row>
    <row r="48" spans="1:19" x14ac:dyDescent="0.25">
      <c r="A48" s="7">
        <v>1</v>
      </c>
      <c r="B48" s="8" t="s">
        <v>650</v>
      </c>
      <c r="C48" s="8" t="s">
        <v>622</v>
      </c>
      <c r="D48" s="9">
        <v>52</v>
      </c>
      <c r="F48" s="7">
        <v>1</v>
      </c>
      <c r="G48" s="8" t="s">
        <v>537</v>
      </c>
      <c r="H48" s="8" t="s">
        <v>83</v>
      </c>
      <c r="I48" s="9">
        <v>101</v>
      </c>
      <c r="K48" s="7">
        <v>1</v>
      </c>
      <c r="L48" s="8" t="s">
        <v>514</v>
      </c>
      <c r="M48" s="8" t="s">
        <v>81</v>
      </c>
      <c r="N48" s="32">
        <v>2.0769303389172689</v>
      </c>
      <c r="P48" s="7">
        <v>1</v>
      </c>
      <c r="Q48" s="8" t="s">
        <v>514</v>
      </c>
      <c r="R48" s="8" t="s">
        <v>81</v>
      </c>
      <c r="S48" s="32">
        <v>0.75524739596991597</v>
      </c>
    </row>
    <row r="49" spans="1:19" x14ac:dyDescent="0.25">
      <c r="A49" s="7">
        <v>2</v>
      </c>
      <c r="B49" s="8" t="s">
        <v>258</v>
      </c>
      <c r="C49" s="8" t="s">
        <v>68</v>
      </c>
      <c r="D49" s="9">
        <v>52</v>
      </c>
      <c r="F49" s="7">
        <v>2</v>
      </c>
      <c r="G49" s="8" t="s">
        <v>337</v>
      </c>
      <c r="H49" s="8" t="s">
        <v>72</v>
      </c>
      <c r="I49" s="9">
        <v>98</v>
      </c>
      <c r="K49" s="7">
        <v>2</v>
      </c>
      <c r="L49" s="8" t="s">
        <v>337</v>
      </c>
      <c r="M49" s="8" t="s">
        <v>72</v>
      </c>
      <c r="N49" s="32">
        <v>2.167883211678832</v>
      </c>
      <c r="P49" s="7">
        <v>2</v>
      </c>
      <c r="Q49" s="8" t="s">
        <v>615</v>
      </c>
      <c r="R49" s="8" t="s">
        <v>586</v>
      </c>
      <c r="S49" s="32">
        <v>1.0658034974144397</v>
      </c>
    </row>
    <row r="50" spans="1:19" x14ac:dyDescent="0.25">
      <c r="A50" s="7">
        <v>3</v>
      </c>
      <c r="B50" s="8" t="s">
        <v>371</v>
      </c>
      <c r="C50" s="8" t="s">
        <v>5</v>
      </c>
      <c r="D50" s="9">
        <v>48</v>
      </c>
      <c r="F50" s="7">
        <v>3</v>
      </c>
      <c r="G50" s="8" t="s">
        <v>612</v>
      </c>
      <c r="H50" s="8" t="s">
        <v>586</v>
      </c>
      <c r="I50" s="9">
        <v>87</v>
      </c>
      <c r="K50" s="7">
        <v>3</v>
      </c>
      <c r="L50" s="8" t="s">
        <v>654</v>
      </c>
      <c r="M50" s="8" t="s">
        <v>622</v>
      </c>
      <c r="N50" s="32">
        <v>2.4324324324324325</v>
      </c>
      <c r="P50" s="7">
        <v>3</v>
      </c>
      <c r="Q50" s="8" t="s">
        <v>186</v>
      </c>
      <c r="R50" s="8" t="s">
        <v>66</v>
      </c>
      <c r="S50" s="32">
        <v>1.1818301194961567</v>
      </c>
    </row>
    <row r="51" spans="1:19" x14ac:dyDescent="0.25">
      <c r="A51" s="7">
        <v>4</v>
      </c>
      <c r="B51" s="8" t="s">
        <v>465</v>
      </c>
      <c r="C51" s="8" t="s">
        <v>79</v>
      </c>
      <c r="D51" s="9">
        <v>43</v>
      </c>
      <c r="F51" s="7">
        <v>4</v>
      </c>
      <c r="G51" s="8" t="s">
        <v>438</v>
      </c>
      <c r="H51" s="8" t="s">
        <v>77</v>
      </c>
      <c r="I51" s="9">
        <v>87</v>
      </c>
      <c r="K51" s="7">
        <v>4</v>
      </c>
      <c r="L51" s="8" t="s">
        <v>612</v>
      </c>
      <c r="M51" s="8" t="s">
        <v>586</v>
      </c>
      <c r="N51" s="32">
        <v>2.4700705058439407</v>
      </c>
      <c r="P51" s="7">
        <v>4</v>
      </c>
      <c r="Q51" s="8" t="s">
        <v>690</v>
      </c>
      <c r="R51" s="8" t="s">
        <v>87</v>
      </c>
      <c r="S51" s="32">
        <v>1.1832763607678149</v>
      </c>
    </row>
    <row r="52" spans="1:19" x14ac:dyDescent="0.25">
      <c r="A52" s="7">
        <v>5</v>
      </c>
      <c r="B52" s="8" t="s">
        <v>271</v>
      </c>
      <c r="C52" s="8" t="s">
        <v>68</v>
      </c>
      <c r="D52" s="9">
        <v>43</v>
      </c>
      <c r="F52" s="7">
        <v>5</v>
      </c>
      <c r="G52" s="8" t="s">
        <v>501</v>
      </c>
      <c r="H52" s="8" t="s">
        <v>81</v>
      </c>
      <c r="I52" s="9">
        <v>85</v>
      </c>
      <c r="K52" s="7">
        <v>5</v>
      </c>
      <c r="L52" s="8" t="s">
        <v>154</v>
      </c>
      <c r="M52" s="8" t="s">
        <v>64</v>
      </c>
      <c r="N52" s="32">
        <v>2.5412063671337313</v>
      </c>
      <c r="P52" s="7">
        <v>5</v>
      </c>
      <c r="Q52" s="8" t="s">
        <v>337</v>
      </c>
      <c r="R52" s="8" t="s">
        <v>72</v>
      </c>
      <c r="S52" s="32">
        <v>1.3795620437956202</v>
      </c>
    </row>
    <row r="53" spans="1:19" x14ac:dyDescent="0.25">
      <c r="A53" s="7">
        <v>6</v>
      </c>
      <c r="B53" s="8" t="s">
        <v>613</v>
      </c>
      <c r="C53" s="8" t="s">
        <v>586</v>
      </c>
      <c r="D53" s="9">
        <v>42</v>
      </c>
      <c r="F53" s="7">
        <v>6</v>
      </c>
      <c r="G53" s="8" t="s">
        <v>514</v>
      </c>
      <c r="H53" s="8" t="s">
        <v>81</v>
      </c>
      <c r="I53" s="9">
        <v>85</v>
      </c>
      <c r="K53" s="7">
        <v>6</v>
      </c>
      <c r="L53" s="8" t="s">
        <v>501</v>
      </c>
      <c r="M53" s="8" t="s">
        <v>81</v>
      </c>
      <c r="N53" s="32">
        <v>2.5927324022013392</v>
      </c>
      <c r="P53" s="7">
        <v>6</v>
      </c>
      <c r="Q53" s="8" t="s">
        <v>185</v>
      </c>
      <c r="R53" s="8" t="s">
        <v>66</v>
      </c>
      <c r="S53" s="32">
        <v>1.405272426000975</v>
      </c>
    </row>
    <row r="54" spans="1:19" x14ac:dyDescent="0.25">
      <c r="A54" s="7">
        <v>7</v>
      </c>
      <c r="B54" s="8" t="s">
        <v>573</v>
      </c>
      <c r="C54" s="8" t="s">
        <v>85</v>
      </c>
      <c r="D54" s="9">
        <v>40</v>
      </c>
      <c r="F54" s="7">
        <v>7</v>
      </c>
      <c r="G54" s="8" t="s">
        <v>126</v>
      </c>
      <c r="H54" s="8" t="s">
        <v>42</v>
      </c>
      <c r="I54" s="9">
        <v>84</v>
      </c>
      <c r="K54" s="7">
        <v>7</v>
      </c>
      <c r="L54" s="8" t="s">
        <v>329</v>
      </c>
      <c r="M54" s="8" t="s">
        <v>72</v>
      </c>
      <c r="N54" s="32">
        <v>2.6102797893649226</v>
      </c>
      <c r="P54" s="7">
        <v>7</v>
      </c>
      <c r="Q54" s="8" t="s">
        <v>196</v>
      </c>
      <c r="R54" s="8" t="s">
        <v>66</v>
      </c>
      <c r="S54" s="32">
        <v>1.4758937356510331</v>
      </c>
    </row>
    <row r="55" spans="1:19" x14ac:dyDescent="0.25">
      <c r="A55" s="7">
        <v>8</v>
      </c>
      <c r="B55" s="8" t="s">
        <v>367</v>
      </c>
      <c r="C55" s="8" t="s">
        <v>5</v>
      </c>
      <c r="D55" s="9">
        <v>40</v>
      </c>
      <c r="F55" s="7">
        <v>8</v>
      </c>
      <c r="G55" s="8" t="s">
        <v>613</v>
      </c>
      <c r="H55" s="8" t="s">
        <v>586</v>
      </c>
      <c r="I55" s="9">
        <v>82</v>
      </c>
      <c r="K55" s="7">
        <v>8</v>
      </c>
      <c r="L55" s="8" t="s">
        <v>297</v>
      </c>
      <c r="M55" s="8" t="s">
        <v>70</v>
      </c>
      <c r="N55" s="32">
        <v>2.847324496809033</v>
      </c>
      <c r="P55" s="7">
        <v>8</v>
      </c>
      <c r="Q55" s="8" t="s">
        <v>329</v>
      </c>
      <c r="R55" s="8" t="s">
        <v>72</v>
      </c>
      <c r="S55" s="32">
        <v>1.7129961117707304</v>
      </c>
    </row>
    <row r="56" spans="1:19" x14ac:dyDescent="0.25">
      <c r="A56" s="7">
        <v>9</v>
      </c>
      <c r="B56" s="8" t="s">
        <v>537</v>
      </c>
      <c r="C56" s="8" t="s">
        <v>83</v>
      </c>
      <c r="D56" s="9">
        <v>39</v>
      </c>
      <c r="F56" s="7">
        <v>9</v>
      </c>
      <c r="G56" s="8" t="s">
        <v>186</v>
      </c>
      <c r="H56" s="8" t="s">
        <v>66</v>
      </c>
      <c r="I56" s="9">
        <v>82</v>
      </c>
      <c r="K56" s="7">
        <v>9</v>
      </c>
      <c r="L56" s="8" t="s">
        <v>186</v>
      </c>
      <c r="M56" s="8" t="s">
        <v>66</v>
      </c>
      <c r="N56" s="32">
        <v>3.0000303033363975</v>
      </c>
      <c r="P56" s="7">
        <v>9</v>
      </c>
      <c r="Q56" s="8" t="s">
        <v>691</v>
      </c>
      <c r="R56" s="8" t="s">
        <v>87</v>
      </c>
      <c r="S56" s="32">
        <v>1.766404748095963</v>
      </c>
    </row>
    <row r="57" spans="1:19" x14ac:dyDescent="0.25">
      <c r="A57" s="7">
        <v>10</v>
      </c>
      <c r="B57" s="8" t="s">
        <v>464</v>
      </c>
      <c r="C57" s="8" t="s">
        <v>79</v>
      </c>
      <c r="D57" s="9">
        <v>39</v>
      </c>
      <c r="F57" s="7">
        <v>10</v>
      </c>
      <c r="G57" s="8" t="s">
        <v>258</v>
      </c>
      <c r="H57" s="8" t="s">
        <v>68</v>
      </c>
      <c r="I57" s="9">
        <v>78</v>
      </c>
      <c r="K57" s="7">
        <v>10</v>
      </c>
      <c r="L57" s="8" t="s">
        <v>577</v>
      </c>
      <c r="M57" s="8" t="s">
        <v>85</v>
      </c>
      <c r="N57" s="32">
        <v>3.1696341224809239</v>
      </c>
      <c r="P57" s="7">
        <v>10</v>
      </c>
      <c r="Q57" s="8" t="s">
        <v>225</v>
      </c>
      <c r="R57" s="8" t="s">
        <v>729</v>
      </c>
      <c r="S57" s="32">
        <v>1.8305332953667171</v>
      </c>
    </row>
    <row r="58" spans="1:19" x14ac:dyDescent="0.25">
      <c r="A58" s="7">
        <v>11</v>
      </c>
      <c r="B58" s="8" t="s">
        <v>151</v>
      </c>
      <c r="C58" s="8" t="s">
        <v>64</v>
      </c>
      <c r="D58" s="9">
        <v>35</v>
      </c>
      <c r="F58" s="7">
        <v>11</v>
      </c>
      <c r="G58" s="8" t="s">
        <v>410</v>
      </c>
      <c r="H58" s="8" t="s">
        <v>75</v>
      </c>
      <c r="I58" s="9">
        <v>77</v>
      </c>
      <c r="K58" s="7">
        <v>11</v>
      </c>
      <c r="L58" s="8" t="s">
        <v>196</v>
      </c>
      <c r="M58" s="8" t="s">
        <v>66</v>
      </c>
      <c r="N58" s="32">
        <v>3.21223930700519</v>
      </c>
      <c r="P58" s="7">
        <v>11</v>
      </c>
      <c r="Q58" s="8" t="s">
        <v>510</v>
      </c>
      <c r="R58" s="8" t="s">
        <v>81</v>
      </c>
      <c r="S58" s="32">
        <v>1.8620882284989155</v>
      </c>
    </row>
    <row r="59" spans="1:19" x14ac:dyDescent="0.25">
      <c r="A59" s="7">
        <v>12</v>
      </c>
      <c r="B59" s="8" t="s">
        <v>502</v>
      </c>
      <c r="C59" s="8" t="s">
        <v>81</v>
      </c>
      <c r="D59" s="9">
        <v>34</v>
      </c>
      <c r="F59" s="7">
        <v>12</v>
      </c>
      <c r="G59" s="8" t="s">
        <v>329</v>
      </c>
      <c r="H59" s="8" t="s">
        <v>72</v>
      </c>
      <c r="I59" s="9">
        <v>73</v>
      </c>
      <c r="K59" s="7">
        <v>12</v>
      </c>
      <c r="L59" s="8" t="s">
        <v>543</v>
      </c>
      <c r="M59" s="8" t="s">
        <v>83</v>
      </c>
      <c r="N59" s="32">
        <v>3.2335426153970523</v>
      </c>
      <c r="P59" s="7">
        <v>12</v>
      </c>
      <c r="Q59" s="8" t="s">
        <v>442</v>
      </c>
      <c r="R59" s="8" t="s">
        <v>77</v>
      </c>
      <c r="S59" s="32">
        <v>1.9926346246369544</v>
      </c>
    </row>
    <row r="60" spans="1:19" x14ac:dyDescent="0.25">
      <c r="A60" s="7">
        <v>13</v>
      </c>
      <c r="B60" s="8" t="s">
        <v>550</v>
      </c>
      <c r="C60" s="8" t="s">
        <v>83</v>
      </c>
      <c r="D60" s="9">
        <v>33</v>
      </c>
      <c r="F60" s="7">
        <v>13</v>
      </c>
      <c r="G60" s="8" t="s">
        <v>541</v>
      </c>
      <c r="H60" s="8" t="s">
        <v>83</v>
      </c>
      <c r="I60" s="9">
        <v>72</v>
      </c>
      <c r="K60" s="7">
        <v>13</v>
      </c>
      <c r="L60" s="8" t="s">
        <v>723</v>
      </c>
      <c r="M60" s="8" t="s">
        <v>693</v>
      </c>
      <c r="N60" s="32">
        <v>3.4469001835155191</v>
      </c>
      <c r="P60" s="7">
        <v>13</v>
      </c>
      <c r="Q60" s="8" t="s">
        <v>154</v>
      </c>
      <c r="R60" s="8" t="s">
        <v>64</v>
      </c>
      <c r="S60" s="32">
        <v>2.2235555712420148</v>
      </c>
    </row>
    <row r="61" spans="1:19" x14ac:dyDescent="0.25">
      <c r="A61" s="7">
        <v>14</v>
      </c>
      <c r="B61" s="8" t="s">
        <v>333</v>
      </c>
      <c r="C61" s="8" t="s">
        <v>72</v>
      </c>
      <c r="D61" s="9">
        <v>33</v>
      </c>
      <c r="F61" s="7">
        <v>14</v>
      </c>
      <c r="G61" s="8" t="s">
        <v>367</v>
      </c>
      <c r="H61" s="8" t="s">
        <v>5</v>
      </c>
      <c r="I61" s="9">
        <v>71</v>
      </c>
      <c r="K61" s="7">
        <v>14</v>
      </c>
      <c r="L61" s="8" t="s">
        <v>690</v>
      </c>
      <c r="M61" s="8" t="s">
        <v>87</v>
      </c>
      <c r="N61" s="32">
        <v>3.5498290823034448</v>
      </c>
      <c r="P61" s="7">
        <v>14</v>
      </c>
      <c r="Q61" s="8" t="s">
        <v>501</v>
      </c>
      <c r="R61" s="8" t="s">
        <v>81</v>
      </c>
      <c r="S61" s="32">
        <v>2.2351141398287409</v>
      </c>
    </row>
    <row r="62" spans="1:19" x14ac:dyDescent="0.25">
      <c r="A62" s="7">
        <v>15</v>
      </c>
      <c r="B62" s="8" t="s">
        <v>298</v>
      </c>
      <c r="C62" s="8" t="s">
        <v>70</v>
      </c>
      <c r="D62" s="9">
        <v>33</v>
      </c>
      <c r="F62" s="7">
        <v>15</v>
      </c>
      <c r="G62" s="8" t="s">
        <v>401</v>
      </c>
      <c r="H62" s="8" t="s">
        <v>75</v>
      </c>
      <c r="I62" s="9">
        <v>71</v>
      </c>
      <c r="K62" s="7">
        <v>15</v>
      </c>
      <c r="L62" s="8" t="s">
        <v>296</v>
      </c>
      <c r="M62" s="8" t="s">
        <v>70</v>
      </c>
      <c r="N62" s="32">
        <v>3.6947627702650543</v>
      </c>
      <c r="P62" s="7">
        <v>15</v>
      </c>
      <c r="Q62" s="8" t="s">
        <v>229</v>
      </c>
      <c r="R62" s="8" t="s">
        <v>729</v>
      </c>
      <c r="S62" s="32">
        <v>2.259477251806187</v>
      </c>
    </row>
    <row r="63" spans="1:19" x14ac:dyDescent="0.25">
      <c r="A63" s="7">
        <v>16</v>
      </c>
      <c r="B63" s="8" t="s">
        <v>126</v>
      </c>
      <c r="C63" s="8" t="s">
        <v>42</v>
      </c>
      <c r="D63" s="9">
        <v>32</v>
      </c>
      <c r="F63" s="7">
        <v>16</v>
      </c>
      <c r="G63" s="8" t="s">
        <v>650</v>
      </c>
      <c r="H63" s="8" t="s">
        <v>622</v>
      </c>
      <c r="I63" s="9">
        <v>70</v>
      </c>
      <c r="K63" s="7">
        <v>16</v>
      </c>
      <c r="L63" s="8" t="s">
        <v>686</v>
      </c>
      <c r="M63" s="8" t="s">
        <v>87</v>
      </c>
      <c r="N63" s="32">
        <v>3.882368166149671</v>
      </c>
      <c r="P63" s="7">
        <v>16</v>
      </c>
      <c r="Q63" s="8" t="s">
        <v>541</v>
      </c>
      <c r="R63" s="8" t="s">
        <v>83</v>
      </c>
      <c r="S63" s="32">
        <v>2.3171987641606591</v>
      </c>
    </row>
    <row r="64" spans="1:19" x14ac:dyDescent="0.25">
      <c r="A64" s="7">
        <v>17</v>
      </c>
      <c r="B64" s="8" t="s">
        <v>543</v>
      </c>
      <c r="C64" s="8" t="s">
        <v>83</v>
      </c>
      <c r="D64" s="9">
        <v>31</v>
      </c>
      <c r="F64" s="7">
        <v>17</v>
      </c>
      <c r="G64" s="8" t="s">
        <v>686</v>
      </c>
      <c r="H64" s="8" t="s">
        <v>87</v>
      </c>
      <c r="I64" s="9">
        <v>70</v>
      </c>
      <c r="K64" s="7">
        <v>17</v>
      </c>
      <c r="L64" s="8" t="s">
        <v>715</v>
      </c>
      <c r="M64" s="8" t="s">
        <v>693</v>
      </c>
      <c r="N64" s="32">
        <v>3.8969473912102188</v>
      </c>
      <c r="P64" s="7">
        <v>17</v>
      </c>
      <c r="Q64" s="8" t="s">
        <v>336</v>
      </c>
      <c r="R64" s="8" t="s">
        <v>72</v>
      </c>
      <c r="S64" s="32">
        <v>2.3702380543437189</v>
      </c>
    </row>
    <row r="65" spans="1:19" x14ac:dyDescent="0.25">
      <c r="A65" s="7">
        <v>18</v>
      </c>
      <c r="B65" s="8" t="s">
        <v>406</v>
      </c>
      <c r="C65" s="8" t="s">
        <v>75</v>
      </c>
      <c r="D65" s="9">
        <v>31</v>
      </c>
      <c r="F65" s="7">
        <v>18</v>
      </c>
      <c r="G65" s="8" t="s">
        <v>185</v>
      </c>
      <c r="H65" s="8" t="s">
        <v>66</v>
      </c>
      <c r="I65" s="9">
        <v>69</v>
      </c>
      <c r="K65" s="7">
        <v>18</v>
      </c>
      <c r="L65" s="8" t="s">
        <v>164</v>
      </c>
      <c r="M65" s="8" t="s">
        <v>64</v>
      </c>
      <c r="N65" s="32">
        <v>3.9177392409233165</v>
      </c>
      <c r="P65" s="7">
        <v>18</v>
      </c>
      <c r="Q65" s="8" t="s">
        <v>410</v>
      </c>
      <c r="R65" s="8" t="s">
        <v>75</v>
      </c>
      <c r="S65" s="32">
        <v>2.3823599481174944</v>
      </c>
    </row>
    <row r="66" spans="1:19" x14ac:dyDescent="0.25">
      <c r="A66" s="7">
        <v>19</v>
      </c>
      <c r="B66" s="8" t="s">
        <v>296</v>
      </c>
      <c r="C66" s="8" t="s">
        <v>70</v>
      </c>
      <c r="D66" s="9">
        <v>31</v>
      </c>
      <c r="F66" s="7">
        <v>19</v>
      </c>
      <c r="G66" s="8" t="s">
        <v>36</v>
      </c>
      <c r="H66" s="8" t="s">
        <v>40</v>
      </c>
      <c r="I66" s="9">
        <v>68</v>
      </c>
      <c r="K66" s="7">
        <v>19</v>
      </c>
      <c r="L66" s="8" t="s">
        <v>537</v>
      </c>
      <c r="M66" s="8" t="s">
        <v>83</v>
      </c>
      <c r="N66" s="32">
        <v>3.919354838709677</v>
      </c>
      <c r="P66" s="7">
        <v>19</v>
      </c>
      <c r="Q66" s="8" t="s">
        <v>612</v>
      </c>
      <c r="R66" s="8" t="s">
        <v>586</v>
      </c>
      <c r="S66" s="32">
        <v>2.3848956608148395</v>
      </c>
    </row>
    <row r="67" spans="1:19" ht="15.75" thickBot="1" x14ac:dyDescent="0.3">
      <c r="A67" s="10">
        <v>20</v>
      </c>
      <c r="B67" s="11" t="s">
        <v>161</v>
      </c>
      <c r="C67" s="11" t="s">
        <v>64</v>
      </c>
      <c r="D67" s="12">
        <v>31</v>
      </c>
      <c r="F67" s="10">
        <v>20</v>
      </c>
      <c r="G67" s="11" t="s">
        <v>40</v>
      </c>
      <c r="H67" s="11" t="s">
        <v>40</v>
      </c>
      <c r="I67" s="12" t="s">
        <v>40</v>
      </c>
      <c r="K67" s="10">
        <v>20</v>
      </c>
      <c r="L67" s="11" t="s">
        <v>225</v>
      </c>
      <c r="M67" s="11" t="s">
        <v>729</v>
      </c>
      <c r="N67" s="33">
        <v>3.9356465850384414</v>
      </c>
      <c r="P67" s="10">
        <v>20</v>
      </c>
      <c r="Q67" s="11" t="s">
        <v>438</v>
      </c>
      <c r="R67" s="11" t="s">
        <v>77</v>
      </c>
      <c r="S67" s="33">
        <v>2.4124042859269395</v>
      </c>
    </row>
    <row r="68" spans="1:19" ht="15.75" thickBot="1" x14ac:dyDescent="0.3"/>
    <row r="69" spans="1:19" ht="15.75" thickBot="1" x14ac:dyDescent="0.3">
      <c r="A69" s="30"/>
      <c r="B69" s="31" t="s">
        <v>91</v>
      </c>
      <c r="C69" s="31" t="s">
        <v>31</v>
      </c>
      <c r="D69" s="4" t="s">
        <v>29</v>
      </c>
      <c r="F69" s="30"/>
      <c r="G69" s="31" t="s">
        <v>91</v>
      </c>
      <c r="H69" s="31" t="s">
        <v>31</v>
      </c>
      <c r="I69" s="4" t="s">
        <v>48</v>
      </c>
    </row>
    <row r="70" spans="1:19" x14ac:dyDescent="0.25">
      <c r="A70" s="7">
        <v>1</v>
      </c>
      <c r="B70" s="8" t="s">
        <v>337</v>
      </c>
      <c r="C70" s="8" t="s">
        <v>72</v>
      </c>
      <c r="D70" s="32">
        <v>9.656934306569342</v>
      </c>
      <c r="F70" s="7">
        <v>1</v>
      </c>
      <c r="G70" s="8" t="s">
        <v>337</v>
      </c>
      <c r="H70" s="8" t="s">
        <v>72</v>
      </c>
      <c r="I70" s="34">
        <v>0.90909090909090906</v>
      </c>
      <c r="K70" s="41" t="s">
        <v>732</v>
      </c>
    </row>
    <row r="71" spans="1:19" x14ac:dyDescent="0.25">
      <c r="A71" s="7">
        <v>2</v>
      </c>
      <c r="B71" s="8" t="s">
        <v>581</v>
      </c>
      <c r="C71" s="8" t="s">
        <v>85</v>
      </c>
      <c r="D71" s="32">
        <v>9.3793915566590886</v>
      </c>
      <c r="F71" s="7">
        <v>2</v>
      </c>
      <c r="G71" s="8" t="s">
        <v>186</v>
      </c>
      <c r="H71" s="8" t="s">
        <v>66</v>
      </c>
      <c r="I71" s="34">
        <v>0.90909090909090906</v>
      </c>
      <c r="K71" s="41" t="s">
        <v>732</v>
      </c>
    </row>
    <row r="72" spans="1:19" x14ac:dyDescent="0.25">
      <c r="A72" s="7">
        <v>3</v>
      </c>
      <c r="B72" s="8" t="s">
        <v>537</v>
      </c>
      <c r="C72" s="8" t="s">
        <v>83</v>
      </c>
      <c r="D72" s="32">
        <v>8.7967741935483854</v>
      </c>
      <c r="F72" s="7">
        <v>3</v>
      </c>
      <c r="G72" s="8" t="s">
        <v>514</v>
      </c>
      <c r="H72" s="8" t="s">
        <v>81</v>
      </c>
      <c r="I72" s="34">
        <v>0.84615384615384615</v>
      </c>
      <c r="K72" s="41" t="s">
        <v>743</v>
      </c>
    </row>
    <row r="73" spans="1:19" x14ac:dyDescent="0.25">
      <c r="A73" s="7">
        <v>4</v>
      </c>
      <c r="B73" s="8" t="s">
        <v>367</v>
      </c>
      <c r="C73" s="8" t="s">
        <v>5</v>
      </c>
      <c r="D73" s="32">
        <v>8.7535524833828404</v>
      </c>
      <c r="F73" s="7">
        <v>4</v>
      </c>
      <c r="G73" s="8" t="s">
        <v>329</v>
      </c>
      <c r="H73" s="8" t="s">
        <v>72</v>
      </c>
      <c r="I73" s="34">
        <v>0.84615384615384615</v>
      </c>
      <c r="K73" s="41" t="s">
        <v>743</v>
      </c>
    </row>
    <row r="74" spans="1:19" x14ac:dyDescent="0.25">
      <c r="A74" s="7">
        <v>5</v>
      </c>
      <c r="B74" s="8" t="s">
        <v>654</v>
      </c>
      <c r="C74" s="8" t="s">
        <v>622</v>
      </c>
      <c r="D74" s="32">
        <v>8.7055476529160742</v>
      </c>
      <c r="F74" s="7">
        <v>5</v>
      </c>
      <c r="G74" s="8" t="s">
        <v>297</v>
      </c>
      <c r="H74" s="8" t="s">
        <v>70</v>
      </c>
      <c r="I74" s="34">
        <v>0.83333333333333337</v>
      </c>
      <c r="K74" s="41" t="s">
        <v>746</v>
      </c>
    </row>
    <row r="75" spans="1:19" x14ac:dyDescent="0.25">
      <c r="A75" s="7">
        <v>6</v>
      </c>
      <c r="B75" s="8" t="s">
        <v>258</v>
      </c>
      <c r="C75" s="8" t="s">
        <v>68</v>
      </c>
      <c r="D75" s="32">
        <v>8.4582015839247582</v>
      </c>
      <c r="F75" s="7">
        <v>6</v>
      </c>
      <c r="G75" s="8" t="s">
        <v>154</v>
      </c>
      <c r="H75" s="8" t="s">
        <v>64</v>
      </c>
      <c r="I75" s="34">
        <v>0.8</v>
      </c>
      <c r="K75" s="41" t="s">
        <v>744</v>
      </c>
    </row>
    <row r="76" spans="1:19" x14ac:dyDescent="0.25">
      <c r="A76" s="7">
        <v>7</v>
      </c>
      <c r="B76" s="8" t="s">
        <v>644</v>
      </c>
      <c r="C76" s="8" t="s">
        <v>622</v>
      </c>
      <c r="D76" s="32">
        <v>8.1370977684625814</v>
      </c>
      <c r="F76" s="7">
        <v>7</v>
      </c>
      <c r="G76" s="8" t="s">
        <v>686</v>
      </c>
      <c r="H76" s="8" t="s">
        <v>87</v>
      </c>
      <c r="I76" s="34">
        <v>0.75</v>
      </c>
      <c r="K76" s="41" t="s">
        <v>745</v>
      </c>
    </row>
    <row r="77" spans="1:19" x14ac:dyDescent="0.25">
      <c r="A77" s="7">
        <v>8</v>
      </c>
      <c r="B77" s="8" t="s">
        <v>438</v>
      </c>
      <c r="C77" s="8" t="s">
        <v>77</v>
      </c>
      <c r="D77" s="32">
        <v>8.0722758798324517</v>
      </c>
      <c r="F77" s="7">
        <v>8</v>
      </c>
      <c r="G77" s="8" t="s">
        <v>196</v>
      </c>
      <c r="H77" s="8" t="s">
        <v>66</v>
      </c>
      <c r="I77" s="34">
        <v>0.75</v>
      </c>
      <c r="K77" s="41" t="s">
        <v>745</v>
      </c>
    </row>
    <row r="78" spans="1:19" x14ac:dyDescent="0.25">
      <c r="A78" s="7">
        <v>9</v>
      </c>
      <c r="B78" s="8" t="s">
        <v>514</v>
      </c>
      <c r="C78" s="8" t="s">
        <v>81</v>
      </c>
      <c r="D78" s="32">
        <v>8.0245035821803565</v>
      </c>
      <c r="F78" s="7">
        <v>9</v>
      </c>
      <c r="G78" s="8" t="s">
        <v>153</v>
      </c>
      <c r="H78" s="8" t="s">
        <v>64</v>
      </c>
      <c r="I78" s="34">
        <v>0.75</v>
      </c>
      <c r="K78" s="41" t="s">
        <v>747</v>
      </c>
    </row>
    <row r="79" spans="1:19" x14ac:dyDescent="0.25">
      <c r="A79" s="7">
        <v>10</v>
      </c>
      <c r="B79" s="8" t="s">
        <v>126</v>
      </c>
      <c r="C79" s="8" t="s">
        <v>42</v>
      </c>
      <c r="D79" s="32">
        <v>7.9026097427888695</v>
      </c>
      <c r="F79" s="7">
        <v>10</v>
      </c>
      <c r="G79" s="8" t="s">
        <v>294</v>
      </c>
      <c r="H79" s="8" t="s">
        <v>70</v>
      </c>
      <c r="I79" s="34">
        <v>0.72727272727272729</v>
      </c>
      <c r="K79" s="41" t="s">
        <v>748</v>
      </c>
    </row>
    <row r="80" spans="1:19" x14ac:dyDescent="0.25">
      <c r="A80" s="7">
        <v>11</v>
      </c>
      <c r="B80" s="8" t="s">
        <v>501</v>
      </c>
      <c r="C80" s="8" t="s">
        <v>81</v>
      </c>
      <c r="D80" s="32">
        <v>7.5993880754177185</v>
      </c>
      <c r="F80" s="7">
        <v>11</v>
      </c>
      <c r="G80" s="8" t="s">
        <v>501</v>
      </c>
      <c r="H80" s="8" t="s">
        <v>81</v>
      </c>
      <c r="I80" s="34">
        <v>0.7</v>
      </c>
      <c r="K80" s="41" t="s">
        <v>749</v>
      </c>
    </row>
    <row r="81" spans="1:11" x14ac:dyDescent="0.25">
      <c r="A81" s="7">
        <v>12</v>
      </c>
      <c r="B81" s="8" t="s">
        <v>691</v>
      </c>
      <c r="C81" s="8" t="s">
        <v>87</v>
      </c>
      <c r="D81" s="32">
        <v>7.5703060632684132</v>
      </c>
      <c r="F81" s="7">
        <v>12</v>
      </c>
      <c r="G81" s="8" t="s">
        <v>336</v>
      </c>
      <c r="H81" s="8" t="s">
        <v>72</v>
      </c>
      <c r="I81" s="34">
        <v>0.7</v>
      </c>
      <c r="K81" s="41" t="s">
        <v>749</v>
      </c>
    </row>
    <row r="82" spans="1:11" x14ac:dyDescent="0.25">
      <c r="A82" s="7">
        <v>13</v>
      </c>
      <c r="B82" s="8" t="s">
        <v>650</v>
      </c>
      <c r="C82" s="8" t="s">
        <v>622</v>
      </c>
      <c r="D82" s="32">
        <v>7.5359753107094596</v>
      </c>
      <c r="F82" s="7">
        <v>13</v>
      </c>
      <c r="G82" s="8" t="s">
        <v>550</v>
      </c>
      <c r="H82" s="8" t="s">
        <v>83</v>
      </c>
      <c r="I82" s="34">
        <v>0.7</v>
      </c>
      <c r="K82" s="41" t="s">
        <v>749</v>
      </c>
    </row>
    <row r="83" spans="1:11" x14ac:dyDescent="0.25">
      <c r="A83" s="7">
        <v>14</v>
      </c>
      <c r="B83" s="8" t="s">
        <v>186</v>
      </c>
      <c r="C83" s="8" t="s">
        <v>66</v>
      </c>
      <c r="D83" s="32">
        <v>7.4546207537449876</v>
      </c>
      <c r="F83" s="7">
        <v>14</v>
      </c>
      <c r="G83" s="8" t="s">
        <v>537</v>
      </c>
      <c r="H83" s="8" t="s">
        <v>83</v>
      </c>
      <c r="I83" s="34">
        <v>0.69230769230769229</v>
      </c>
      <c r="K83" s="41" t="s">
        <v>750</v>
      </c>
    </row>
    <row r="84" spans="1:11" x14ac:dyDescent="0.25">
      <c r="A84" s="7">
        <v>15</v>
      </c>
      <c r="B84" s="8" t="s">
        <v>133</v>
      </c>
      <c r="C84" s="8" t="s">
        <v>42</v>
      </c>
      <c r="D84" s="32">
        <v>7.4484042828324633</v>
      </c>
      <c r="F84" s="7">
        <v>15</v>
      </c>
      <c r="G84" s="8" t="s">
        <v>543</v>
      </c>
      <c r="H84" s="8" t="s">
        <v>83</v>
      </c>
      <c r="I84" s="34">
        <v>0.66666666666666663</v>
      </c>
      <c r="K84" s="41" t="s">
        <v>751</v>
      </c>
    </row>
    <row r="85" spans="1:11" x14ac:dyDescent="0.25">
      <c r="A85" s="7">
        <v>16</v>
      </c>
      <c r="B85" s="8" t="s">
        <v>612</v>
      </c>
      <c r="C85" s="8" t="s">
        <v>586</v>
      </c>
      <c r="D85" s="32">
        <v>7.4102115175318231</v>
      </c>
      <c r="F85" s="7">
        <v>16</v>
      </c>
      <c r="G85" s="8" t="s">
        <v>164</v>
      </c>
      <c r="H85" s="8" t="s">
        <v>64</v>
      </c>
      <c r="I85" s="34">
        <v>0.63636363636363635</v>
      </c>
      <c r="K85" s="41" t="s">
        <v>752</v>
      </c>
    </row>
    <row r="86" spans="1:11" x14ac:dyDescent="0.25">
      <c r="A86" s="7">
        <v>17</v>
      </c>
      <c r="B86" s="8" t="s">
        <v>541</v>
      </c>
      <c r="C86" s="8" t="s">
        <v>83</v>
      </c>
      <c r="D86" s="32">
        <v>7.2538396095464117</v>
      </c>
      <c r="F86" s="7">
        <v>17</v>
      </c>
      <c r="G86" s="8" t="s">
        <v>654</v>
      </c>
      <c r="H86" s="8" t="s">
        <v>622</v>
      </c>
      <c r="I86" s="34">
        <v>0.625</v>
      </c>
      <c r="K86" s="41" t="s">
        <v>733</v>
      </c>
    </row>
    <row r="87" spans="1:11" x14ac:dyDescent="0.25">
      <c r="A87" s="7">
        <v>18</v>
      </c>
      <c r="B87" s="8" t="s">
        <v>229</v>
      </c>
      <c r="C87" s="8" t="s">
        <v>729</v>
      </c>
      <c r="D87" s="32">
        <v>7.0294847833970255</v>
      </c>
      <c r="F87" s="7">
        <v>18</v>
      </c>
      <c r="G87" s="8" t="s">
        <v>615</v>
      </c>
      <c r="H87" s="8" t="s">
        <v>586</v>
      </c>
      <c r="I87" s="34">
        <v>0.61538461538461542</v>
      </c>
      <c r="K87" s="41" t="s">
        <v>753</v>
      </c>
    </row>
    <row r="88" spans="1:11" x14ac:dyDescent="0.25">
      <c r="A88" s="7">
        <v>19</v>
      </c>
      <c r="B88" s="8" t="s">
        <v>336</v>
      </c>
      <c r="C88" s="8" t="s">
        <v>72</v>
      </c>
      <c r="D88" s="32">
        <v>7.0076603345814297</v>
      </c>
      <c r="F88" s="7">
        <v>19</v>
      </c>
      <c r="G88" s="8" t="s">
        <v>36</v>
      </c>
      <c r="H88" s="8" t="s">
        <v>40</v>
      </c>
      <c r="I88" s="34">
        <v>0.6</v>
      </c>
      <c r="K88" s="41" t="s">
        <v>754</v>
      </c>
    </row>
    <row r="89" spans="1:11" ht="15.75" thickBot="1" x14ac:dyDescent="0.3">
      <c r="A89" s="10">
        <v>20</v>
      </c>
      <c r="B89" s="11" t="s">
        <v>185</v>
      </c>
      <c r="C89" s="11" t="s">
        <v>66</v>
      </c>
      <c r="D89" s="33">
        <v>6.9259855281476623</v>
      </c>
      <c r="F89" s="10">
        <v>20</v>
      </c>
      <c r="G89" s="11" t="s">
        <v>40</v>
      </c>
      <c r="H89" s="11" t="s">
        <v>40</v>
      </c>
      <c r="I89" s="35" t="s">
        <v>40</v>
      </c>
    </row>
    <row r="92" spans="1:11" x14ac:dyDescent="0.25">
      <c r="B92" s="37" t="s">
        <v>741</v>
      </c>
    </row>
    <row r="93" spans="1:11" x14ac:dyDescent="0.25">
      <c r="B93" s="36" t="s">
        <v>742</v>
      </c>
    </row>
  </sheetData>
  <sortState xmlns:xlrd2="http://schemas.microsoft.com/office/spreadsheetml/2017/richdata2" ref="G88:J88">
    <sortCondition ref="G88"/>
  </sortState>
  <conditionalFormatting sqref="H1:H1048576">
    <cfRule type="cellIs" dxfId="1" priority="1" operator="equal">
      <formula>$R$1</formula>
    </cfRule>
  </conditionalFormatting>
  <conditionalFormatting sqref="M1:M68 R1:R68 C1:C1048576 M90:M1048576 R90:R1048576">
    <cfRule type="cellIs" dxfId="0" priority="3" operator="equal">
      <formula>$R$1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2F1F-4C22-4564-9610-1D2AC96B839F}">
  <dimension ref="A1:Z720"/>
  <sheetViews>
    <sheetView workbookViewId="0">
      <pane ySplit="1" topLeftCell="A17" activePane="bottomLeft" state="frozen"/>
      <selection pane="bottomLeft" activeCell="X2" sqref="X2:X21"/>
    </sheetView>
  </sheetViews>
  <sheetFormatPr defaultRowHeight="15" x14ac:dyDescent="0.25"/>
  <cols>
    <col min="1" max="1" width="20.5703125" customWidth="1"/>
    <col min="2" max="2" width="6" customWidth="1"/>
    <col min="3" max="13" width="7.42578125" customWidth="1"/>
    <col min="15" max="16" width="7.42578125" customWidth="1"/>
    <col min="17" max="17" width="7.140625" customWidth="1"/>
    <col min="18" max="18" width="6.85546875" customWidth="1"/>
  </cols>
  <sheetData>
    <row r="1" spans="1:26" ht="15.75" thickBot="1" x14ac:dyDescent="0.3">
      <c r="A1" s="24" t="s">
        <v>60</v>
      </c>
      <c r="B1" t="s">
        <v>31</v>
      </c>
      <c r="C1" s="16" t="s">
        <v>7</v>
      </c>
      <c r="D1" s="13" t="s">
        <v>8</v>
      </c>
      <c r="E1" s="13" t="s">
        <v>9</v>
      </c>
      <c r="F1" s="13" t="s">
        <v>10</v>
      </c>
      <c r="G1" s="13" t="s">
        <v>11</v>
      </c>
      <c r="H1" s="13" t="s">
        <v>12</v>
      </c>
      <c r="I1" s="13" t="s">
        <v>13</v>
      </c>
      <c r="J1" s="13" t="s">
        <v>14</v>
      </c>
      <c r="K1" s="13" t="s">
        <v>15</v>
      </c>
      <c r="L1" s="13" t="s">
        <v>16</v>
      </c>
      <c r="M1" s="13" t="s">
        <v>96</v>
      </c>
      <c r="N1" s="13" t="s">
        <v>17</v>
      </c>
      <c r="O1" s="13" t="s">
        <v>18</v>
      </c>
      <c r="P1" s="13" t="s">
        <v>19</v>
      </c>
      <c r="Q1" s="13" t="s">
        <v>20</v>
      </c>
      <c r="R1" s="14" t="s">
        <v>22</v>
      </c>
      <c r="S1" s="15" t="s">
        <v>32</v>
      </c>
      <c r="T1" s="15" t="s">
        <v>41</v>
      </c>
      <c r="U1" s="13" t="s">
        <v>18</v>
      </c>
      <c r="V1" s="13" t="s">
        <v>19</v>
      </c>
      <c r="W1" s="14" t="s">
        <v>20</v>
      </c>
      <c r="X1" s="15" t="s">
        <v>22</v>
      </c>
      <c r="Y1">
        <v>62</v>
      </c>
      <c r="Z1">
        <f>3.1*Y1</f>
        <v>192.20000000000002</v>
      </c>
    </row>
    <row r="2" spans="1:26" x14ac:dyDescent="0.25">
      <c r="A2" s="47" t="s">
        <v>490</v>
      </c>
      <c r="B2" t="s">
        <v>81</v>
      </c>
      <c r="C2">
        <v>58</v>
      </c>
      <c r="D2">
        <v>222</v>
      </c>
      <c r="E2">
        <v>51</v>
      </c>
      <c r="F2">
        <v>76</v>
      </c>
      <c r="G2">
        <v>42</v>
      </c>
      <c r="H2">
        <v>10</v>
      </c>
      <c r="I2">
        <v>2</v>
      </c>
      <c r="J2">
        <v>20</v>
      </c>
      <c r="K2">
        <v>38</v>
      </c>
      <c r="L2">
        <v>48</v>
      </c>
      <c r="M2">
        <v>2</v>
      </c>
      <c r="N2">
        <v>9</v>
      </c>
      <c r="O2">
        <f t="shared" ref="O2:O65" si="0">IF(D2=0,0,F2/D2)</f>
        <v>0.34234234234234234</v>
      </c>
      <c r="P2">
        <f t="shared" ref="P2:P65" si="1">IF(D2+L2=0,0,(F2+K2+M2)/(D2+K2+M2))</f>
        <v>0.44274809160305345</v>
      </c>
      <c r="Q2" s="17">
        <f t="shared" ref="Q2:Q65" si="2">IF(D2=0,0,(F2+H2+2*I2+3*J2)/D2)</f>
        <v>0.67567567567567566</v>
      </c>
      <c r="R2" s="17">
        <f t="shared" ref="R2:R65" si="3">P2+Q2</f>
        <v>1.1184237672787292</v>
      </c>
      <c r="S2" s="25">
        <f t="shared" ref="S2:S33" si="4">D2+L2</f>
        <v>270</v>
      </c>
      <c r="T2" s="25">
        <f t="shared" ref="T2:T33" si="5">E2+J2-I2</f>
        <v>69</v>
      </c>
      <c r="U2">
        <f t="shared" ref="U2:U65" si="6">IF($S2&gt;3.1*$Y$1,O2,0)</f>
        <v>0.34234234234234234</v>
      </c>
      <c r="V2">
        <f t="shared" ref="V2:V65" si="7">IF($S2&gt;3.1*$Y$1,P2,0)</f>
        <v>0.44274809160305345</v>
      </c>
      <c r="W2">
        <f t="shared" ref="W2:W65" si="8">IF($S2&gt;3.1*$Y$1,Q2,0)</f>
        <v>0.67567567567567566</v>
      </c>
      <c r="X2">
        <f t="shared" ref="X2:X65" si="9">IF($S2&gt;3.1*$Y$1,R2,0)</f>
        <v>1.1184237672787292</v>
      </c>
    </row>
    <row r="3" spans="1:26" x14ac:dyDescent="0.25">
      <c r="A3" s="8" t="s">
        <v>286</v>
      </c>
      <c r="B3" t="s">
        <v>70</v>
      </c>
      <c r="C3">
        <v>62</v>
      </c>
      <c r="D3">
        <v>245</v>
      </c>
      <c r="E3">
        <v>64</v>
      </c>
      <c r="F3">
        <v>83</v>
      </c>
      <c r="G3">
        <v>59</v>
      </c>
      <c r="H3">
        <v>18</v>
      </c>
      <c r="I3">
        <v>1</v>
      </c>
      <c r="J3">
        <v>22</v>
      </c>
      <c r="K3">
        <v>32</v>
      </c>
      <c r="L3">
        <v>28</v>
      </c>
      <c r="M3">
        <v>1</v>
      </c>
      <c r="N3">
        <v>4</v>
      </c>
      <c r="O3">
        <f t="shared" si="0"/>
        <v>0.33877551020408164</v>
      </c>
      <c r="P3">
        <f t="shared" si="1"/>
        <v>0.41726618705035973</v>
      </c>
      <c r="Q3" s="17">
        <f t="shared" si="2"/>
        <v>0.68979591836734699</v>
      </c>
      <c r="R3" s="17">
        <f t="shared" si="3"/>
        <v>1.1070621054177068</v>
      </c>
      <c r="S3" s="25">
        <f t="shared" si="4"/>
        <v>273</v>
      </c>
      <c r="T3" s="25">
        <f t="shared" si="5"/>
        <v>85</v>
      </c>
      <c r="U3">
        <f t="shared" si="6"/>
        <v>0.33877551020408164</v>
      </c>
      <c r="V3">
        <f t="shared" si="7"/>
        <v>0.41726618705035973</v>
      </c>
      <c r="W3">
        <f t="shared" si="8"/>
        <v>0.68979591836734699</v>
      </c>
      <c r="X3">
        <f t="shared" si="9"/>
        <v>1.1070621054177068</v>
      </c>
    </row>
    <row r="4" spans="1:26" x14ac:dyDescent="0.25">
      <c r="A4" s="8" t="s">
        <v>489</v>
      </c>
      <c r="B4" t="s">
        <v>81</v>
      </c>
      <c r="C4">
        <v>62</v>
      </c>
      <c r="D4">
        <v>245</v>
      </c>
      <c r="E4">
        <v>63</v>
      </c>
      <c r="F4">
        <v>64</v>
      </c>
      <c r="G4">
        <v>69</v>
      </c>
      <c r="H4">
        <v>7</v>
      </c>
      <c r="I4">
        <v>4</v>
      </c>
      <c r="J4">
        <v>31</v>
      </c>
      <c r="K4">
        <v>27</v>
      </c>
      <c r="L4">
        <v>53</v>
      </c>
      <c r="M4">
        <v>11</v>
      </c>
      <c r="N4">
        <v>6</v>
      </c>
      <c r="O4">
        <f t="shared" si="0"/>
        <v>0.26122448979591839</v>
      </c>
      <c r="P4">
        <f t="shared" si="1"/>
        <v>0.36042402826855124</v>
      </c>
      <c r="Q4" s="17">
        <f t="shared" si="2"/>
        <v>0.70204081632653059</v>
      </c>
      <c r="R4" s="17">
        <f t="shared" si="3"/>
        <v>1.0624648445950817</v>
      </c>
      <c r="S4" s="25">
        <f t="shared" si="4"/>
        <v>298</v>
      </c>
      <c r="T4" s="25">
        <f t="shared" si="5"/>
        <v>90</v>
      </c>
      <c r="U4">
        <f t="shared" si="6"/>
        <v>0.26122448979591839</v>
      </c>
      <c r="V4">
        <f t="shared" si="7"/>
        <v>0.36042402826855124</v>
      </c>
      <c r="W4">
        <f t="shared" si="8"/>
        <v>0.70204081632653059</v>
      </c>
      <c r="X4">
        <f t="shared" si="9"/>
        <v>1.0624648445950817</v>
      </c>
    </row>
    <row r="5" spans="1:26" x14ac:dyDescent="0.25">
      <c r="A5" s="8" t="s">
        <v>588</v>
      </c>
      <c r="B5" t="s">
        <v>586</v>
      </c>
      <c r="C5">
        <v>62</v>
      </c>
      <c r="D5">
        <v>243</v>
      </c>
      <c r="E5">
        <v>46</v>
      </c>
      <c r="F5">
        <v>73</v>
      </c>
      <c r="G5">
        <v>44</v>
      </c>
      <c r="H5">
        <v>20</v>
      </c>
      <c r="I5">
        <v>3</v>
      </c>
      <c r="J5">
        <v>20</v>
      </c>
      <c r="K5">
        <v>39</v>
      </c>
      <c r="L5">
        <v>64</v>
      </c>
      <c r="M5">
        <v>4</v>
      </c>
      <c r="N5">
        <v>4</v>
      </c>
      <c r="O5">
        <f t="shared" si="0"/>
        <v>0.30041152263374488</v>
      </c>
      <c r="P5">
        <f t="shared" si="1"/>
        <v>0.40559440559440557</v>
      </c>
      <c r="Q5" s="17">
        <f t="shared" si="2"/>
        <v>0.65432098765432101</v>
      </c>
      <c r="R5" s="17">
        <f t="shared" si="3"/>
        <v>1.0599153932487266</v>
      </c>
      <c r="S5" s="25">
        <f t="shared" si="4"/>
        <v>307</v>
      </c>
      <c r="T5" s="25">
        <f t="shared" si="5"/>
        <v>63</v>
      </c>
      <c r="U5">
        <f t="shared" si="6"/>
        <v>0.30041152263374488</v>
      </c>
      <c r="V5">
        <f t="shared" si="7"/>
        <v>0.40559440559440557</v>
      </c>
      <c r="W5">
        <f t="shared" si="8"/>
        <v>0.65432098765432101</v>
      </c>
      <c r="X5">
        <f t="shared" si="9"/>
        <v>1.0599153932487266</v>
      </c>
    </row>
    <row r="6" spans="1:26" x14ac:dyDescent="0.25">
      <c r="A6" s="49" t="s">
        <v>176</v>
      </c>
      <c r="B6" t="s">
        <v>66</v>
      </c>
      <c r="C6">
        <v>57</v>
      </c>
      <c r="D6">
        <v>219</v>
      </c>
      <c r="E6">
        <v>48</v>
      </c>
      <c r="F6">
        <v>77</v>
      </c>
      <c r="G6">
        <v>42</v>
      </c>
      <c r="H6">
        <v>22</v>
      </c>
      <c r="I6">
        <v>2</v>
      </c>
      <c r="J6">
        <v>11</v>
      </c>
      <c r="K6">
        <v>32</v>
      </c>
      <c r="L6">
        <v>32</v>
      </c>
      <c r="M6">
        <v>1</v>
      </c>
      <c r="N6">
        <v>1</v>
      </c>
      <c r="O6">
        <f t="shared" si="0"/>
        <v>0.35159817351598172</v>
      </c>
      <c r="P6">
        <f t="shared" si="1"/>
        <v>0.43650793650793651</v>
      </c>
      <c r="Q6" s="17">
        <f t="shared" si="2"/>
        <v>0.62100456621004563</v>
      </c>
      <c r="R6" s="17">
        <f t="shared" si="3"/>
        <v>1.0575125027179821</v>
      </c>
      <c r="S6" s="25">
        <f t="shared" si="4"/>
        <v>251</v>
      </c>
      <c r="T6" s="25">
        <f t="shared" si="5"/>
        <v>57</v>
      </c>
      <c r="U6">
        <f t="shared" si="6"/>
        <v>0.35159817351598172</v>
      </c>
      <c r="V6">
        <f t="shared" si="7"/>
        <v>0.43650793650793651</v>
      </c>
      <c r="W6">
        <f t="shared" si="8"/>
        <v>0.62100456621004563</v>
      </c>
      <c r="X6">
        <f t="shared" si="9"/>
        <v>1.0575125027179821</v>
      </c>
    </row>
    <row r="7" spans="1:26" x14ac:dyDescent="0.25">
      <c r="A7" s="8" t="s">
        <v>498</v>
      </c>
      <c r="B7" t="s">
        <v>81</v>
      </c>
      <c r="C7">
        <v>52</v>
      </c>
      <c r="D7">
        <v>206</v>
      </c>
      <c r="E7">
        <v>43</v>
      </c>
      <c r="F7">
        <v>61</v>
      </c>
      <c r="G7">
        <v>52</v>
      </c>
      <c r="H7">
        <v>6</v>
      </c>
      <c r="I7">
        <v>2</v>
      </c>
      <c r="J7">
        <v>23</v>
      </c>
      <c r="K7">
        <v>22</v>
      </c>
      <c r="L7">
        <v>38</v>
      </c>
      <c r="M7">
        <v>0</v>
      </c>
      <c r="N7">
        <v>2</v>
      </c>
      <c r="O7">
        <f t="shared" si="0"/>
        <v>0.29611650485436891</v>
      </c>
      <c r="P7">
        <f t="shared" si="1"/>
        <v>0.36403508771929827</v>
      </c>
      <c r="Q7" s="17">
        <f t="shared" si="2"/>
        <v>0.67961165048543692</v>
      </c>
      <c r="R7" s="17">
        <f t="shared" si="3"/>
        <v>1.0436467382047352</v>
      </c>
      <c r="S7" s="25">
        <f t="shared" si="4"/>
        <v>244</v>
      </c>
      <c r="T7" s="25">
        <f t="shared" si="5"/>
        <v>64</v>
      </c>
      <c r="U7">
        <f t="shared" si="6"/>
        <v>0.29611650485436891</v>
      </c>
      <c r="V7">
        <f t="shared" si="7"/>
        <v>0.36403508771929827</v>
      </c>
      <c r="W7">
        <f t="shared" si="8"/>
        <v>0.67961165048543692</v>
      </c>
      <c r="X7">
        <f t="shared" si="9"/>
        <v>1.0436467382047352</v>
      </c>
    </row>
    <row r="8" spans="1:26" x14ac:dyDescent="0.25">
      <c r="A8" s="49" t="s">
        <v>393</v>
      </c>
      <c r="B8" t="s">
        <v>75</v>
      </c>
      <c r="C8">
        <v>47</v>
      </c>
      <c r="D8">
        <v>188</v>
      </c>
      <c r="E8">
        <v>39</v>
      </c>
      <c r="F8">
        <v>61</v>
      </c>
      <c r="G8">
        <v>28</v>
      </c>
      <c r="H8">
        <v>17</v>
      </c>
      <c r="I8">
        <v>2</v>
      </c>
      <c r="J8">
        <v>10</v>
      </c>
      <c r="K8">
        <v>24</v>
      </c>
      <c r="L8">
        <v>45</v>
      </c>
      <c r="M8">
        <v>3</v>
      </c>
      <c r="N8">
        <v>2</v>
      </c>
      <c r="O8">
        <f t="shared" si="0"/>
        <v>0.32446808510638298</v>
      </c>
      <c r="P8">
        <f t="shared" si="1"/>
        <v>0.40930232558139534</v>
      </c>
      <c r="Q8" s="17">
        <f t="shared" si="2"/>
        <v>0.5957446808510638</v>
      </c>
      <c r="R8" s="17">
        <f t="shared" si="3"/>
        <v>1.0050470064324593</v>
      </c>
      <c r="S8" s="25">
        <f t="shared" si="4"/>
        <v>233</v>
      </c>
      <c r="T8" s="25">
        <f t="shared" si="5"/>
        <v>47</v>
      </c>
      <c r="U8">
        <f t="shared" si="6"/>
        <v>0.32446808510638298</v>
      </c>
      <c r="V8">
        <f t="shared" si="7"/>
        <v>0.40930232558139534</v>
      </c>
      <c r="W8">
        <f t="shared" si="8"/>
        <v>0.5957446808510638</v>
      </c>
      <c r="X8">
        <f t="shared" si="9"/>
        <v>1.0050470064324593</v>
      </c>
    </row>
    <row r="9" spans="1:26" x14ac:dyDescent="0.25">
      <c r="A9" s="8" t="s">
        <v>554</v>
      </c>
      <c r="B9" t="s">
        <v>85</v>
      </c>
      <c r="C9">
        <v>44</v>
      </c>
      <c r="D9">
        <v>170</v>
      </c>
      <c r="E9">
        <v>32</v>
      </c>
      <c r="F9">
        <v>49</v>
      </c>
      <c r="G9">
        <v>41</v>
      </c>
      <c r="H9">
        <v>11</v>
      </c>
      <c r="I9">
        <v>0</v>
      </c>
      <c r="J9">
        <v>17</v>
      </c>
      <c r="K9">
        <v>15</v>
      </c>
      <c r="L9">
        <v>44</v>
      </c>
      <c r="M9">
        <v>0</v>
      </c>
      <c r="N9">
        <v>0</v>
      </c>
      <c r="O9">
        <f t="shared" si="0"/>
        <v>0.28823529411764703</v>
      </c>
      <c r="P9">
        <f t="shared" si="1"/>
        <v>0.34594594594594597</v>
      </c>
      <c r="Q9" s="17">
        <f t="shared" si="2"/>
        <v>0.65294117647058825</v>
      </c>
      <c r="R9" s="17">
        <f t="shared" si="3"/>
        <v>0.99888712241653421</v>
      </c>
      <c r="S9" s="25">
        <f t="shared" si="4"/>
        <v>214</v>
      </c>
      <c r="T9" s="25">
        <f t="shared" si="5"/>
        <v>49</v>
      </c>
      <c r="U9">
        <f t="shared" si="6"/>
        <v>0.28823529411764703</v>
      </c>
      <c r="V9">
        <f t="shared" si="7"/>
        <v>0.34594594594594597</v>
      </c>
      <c r="W9">
        <f t="shared" si="8"/>
        <v>0.65294117647058825</v>
      </c>
      <c r="X9">
        <f t="shared" si="9"/>
        <v>0.99888712241653421</v>
      </c>
    </row>
    <row r="10" spans="1:26" x14ac:dyDescent="0.25">
      <c r="A10" s="49" t="s">
        <v>671</v>
      </c>
      <c r="B10" t="s">
        <v>87</v>
      </c>
      <c r="C10">
        <v>62</v>
      </c>
      <c r="D10">
        <v>226</v>
      </c>
      <c r="E10">
        <v>44</v>
      </c>
      <c r="F10">
        <v>65</v>
      </c>
      <c r="G10">
        <v>51</v>
      </c>
      <c r="H10">
        <v>14</v>
      </c>
      <c r="I10">
        <v>1</v>
      </c>
      <c r="J10">
        <v>18</v>
      </c>
      <c r="K10">
        <v>41</v>
      </c>
      <c r="L10">
        <v>48</v>
      </c>
      <c r="M10">
        <v>0</v>
      </c>
      <c r="N10">
        <v>1</v>
      </c>
      <c r="O10">
        <f t="shared" si="0"/>
        <v>0.28761061946902655</v>
      </c>
      <c r="P10">
        <f t="shared" si="1"/>
        <v>0.39700374531835209</v>
      </c>
      <c r="Q10" s="17">
        <f t="shared" si="2"/>
        <v>0.59734513274336287</v>
      </c>
      <c r="R10" s="17">
        <f t="shared" si="3"/>
        <v>0.9943488780617149</v>
      </c>
      <c r="S10" s="25">
        <f t="shared" si="4"/>
        <v>274</v>
      </c>
      <c r="T10" s="25">
        <f t="shared" si="5"/>
        <v>61</v>
      </c>
      <c r="U10">
        <f t="shared" si="6"/>
        <v>0.28761061946902655</v>
      </c>
      <c r="V10">
        <f t="shared" si="7"/>
        <v>0.39700374531835209</v>
      </c>
      <c r="W10">
        <f t="shared" si="8"/>
        <v>0.59734513274336287</v>
      </c>
      <c r="X10">
        <f t="shared" si="9"/>
        <v>0.9943488780617149</v>
      </c>
    </row>
    <row r="11" spans="1:26" x14ac:dyDescent="0.25">
      <c r="A11" s="8" t="s">
        <v>272</v>
      </c>
      <c r="B11" t="s">
        <v>70</v>
      </c>
      <c r="C11">
        <v>50</v>
      </c>
      <c r="D11">
        <v>189</v>
      </c>
      <c r="E11">
        <v>36</v>
      </c>
      <c r="F11">
        <v>58</v>
      </c>
      <c r="G11">
        <v>37</v>
      </c>
      <c r="H11">
        <v>11</v>
      </c>
      <c r="I11">
        <v>1</v>
      </c>
      <c r="J11">
        <v>13</v>
      </c>
      <c r="K11">
        <v>31</v>
      </c>
      <c r="L11">
        <v>35</v>
      </c>
      <c r="M11">
        <v>1</v>
      </c>
      <c r="N11">
        <v>1</v>
      </c>
      <c r="O11">
        <f t="shared" si="0"/>
        <v>0.30687830687830686</v>
      </c>
      <c r="P11">
        <f t="shared" si="1"/>
        <v>0.40723981900452488</v>
      </c>
      <c r="Q11" s="17">
        <f t="shared" si="2"/>
        <v>0.58201058201058198</v>
      </c>
      <c r="R11" s="17">
        <f t="shared" si="3"/>
        <v>0.98925040101510686</v>
      </c>
      <c r="S11" s="25">
        <f t="shared" si="4"/>
        <v>224</v>
      </c>
      <c r="T11" s="25">
        <f t="shared" si="5"/>
        <v>48</v>
      </c>
      <c r="U11">
        <f t="shared" si="6"/>
        <v>0.30687830687830686</v>
      </c>
      <c r="V11">
        <f t="shared" si="7"/>
        <v>0.40723981900452488</v>
      </c>
      <c r="W11">
        <f t="shared" si="8"/>
        <v>0.58201058201058198</v>
      </c>
      <c r="X11">
        <f t="shared" si="9"/>
        <v>0.98925040101510686</v>
      </c>
    </row>
    <row r="12" spans="1:26" x14ac:dyDescent="0.25">
      <c r="A12" s="8" t="s">
        <v>325</v>
      </c>
      <c r="B12" t="s">
        <v>72</v>
      </c>
      <c r="C12">
        <v>59</v>
      </c>
      <c r="D12">
        <v>243</v>
      </c>
      <c r="E12">
        <v>52</v>
      </c>
      <c r="F12">
        <v>76</v>
      </c>
      <c r="G12">
        <v>44</v>
      </c>
      <c r="H12">
        <v>15</v>
      </c>
      <c r="I12">
        <v>4</v>
      </c>
      <c r="J12">
        <v>16</v>
      </c>
      <c r="K12">
        <v>25</v>
      </c>
      <c r="L12">
        <v>28</v>
      </c>
      <c r="M12">
        <v>0</v>
      </c>
      <c r="N12">
        <v>6</v>
      </c>
      <c r="O12">
        <f t="shared" si="0"/>
        <v>0.31275720164609055</v>
      </c>
      <c r="P12">
        <f t="shared" si="1"/>
        <v>0.37686567164179102</v>
      </c>
      <c r="Q12" s="17">
        <f t="shared" si="2"/>
        <v>0.60493827160493829</v>
      </c>
      <c r="R12" s="17">
        <f t="shared" si="3"/>
        <v>0.98180394324672937</v>
      </c>
      <c r="S12" s="25">
        <f t="shared" si="4"/>
        <v>271</v>
      </c>
      <c r="T12" s="25">
        <f t="shared" si="5"/>
        <v>64</v>
      </c>
      <c r="U12">
        <f t="shared" si="6"/>
        <v>0.31275720164609055</v>
      </c>
      <c r="V12">
        <f t="shared" si="7"/>
        <v>0.37686567164179102</v>
      </c>
      <c r="W12">
        <f t="shared" si="8"/>
        <v>0.60493827160493829</v>
      </c>
      <c r="X12">
        <f t="shared" si="9"/>
        <v>0.98180394324672937</v>
      </c>
    </row>
    <row r="13" spans="1:26" x14ac:dyDescent="0.25">
      <c r="A13" s="49" t="s">
        <v>172</v>
      </c>
      <c r="B13" t="s">
        <v>66</v>
      </c>
      <c r="C13">
        <v>60</v>
      </c>
      <c r="D13">
        <v>210</v>
      </c>
      <c r="E13">
        <v>38</v>
      </c>
      <c r="F13">
        <v>53</v>
      </c>
      <c r="G13">
        <v>48</v>
      </c>
      <c r="H13">
        <v>15</v>
      </c>
      <c r="I13">
        <v>0</v>
      </c>
      <c r="J13">
        <v>18</v>
      </c>
      <c r="K13">
        <v>42</v>
      </c>
      <c r="L13">
        <v>61</v>
      </c>
      <c r="M13">
        <v>9</v>
      </c>
      <c r="N13">
        <v>2</v>
      </c>
      <c r="O13">
        <f t="shared" si="0"/>
        <v>0.25238095238095237</v>
      </c>
      <c r="P13">
        <f t="shared" si="1"/>
        <v>0.39846743295019155</v>
      </c>
      <c r="Q13" s="17">
        <f t="shared" si="2"/>
        <v>0.580952380952381</v>
      </c>
      <c r="R13" s="17">
        <f t="shared" si="3"/>
        <v>0.97941981390257249</v>
      </c>
      <c r="S13" s="25">
        <f t="shared" si="4"/>
        <v>271</v>
      </c>
      <c r="T13" s="25">
        <f t="shared" si="5"/>
        <v>56</v>
      </c>
      <c r="U13">
        <f t="shared" si="6"/>
        <v>0.25238095238095237</v>
      </c>
      <c r="V13">
        <f t="shared" si="7"/>
        <v>0.39846743295019155</v>
      </c>
      <c r="W13">
        <f t="shared" si="8"/>
        <v>0.580952380952381</v>
      </c>
      <c r="X13">
        <f t="shared" si="9"/>
        <v>0.97941981390257249</v>
      </c>
    </row>
    <row r="14" spans="1:26" x14ac:dyDescent="0.25">
      <c r="A14" s="8" t="s">
        <v>383</v>
      </c>
      <c r="B14" t="s">
        <v>75</v>
      </c>
      <c r="C14">
        <v>61</v>
      </c>
      <c r="D14">
        <v>274</v>
      </c>
      <c r="E14">
        <v>48</v>
      </c>
      <c r="F14">
        <v>78</v>
      </c>
      <c r="G14">
        <v>58</v>
      </c>
      <c r="H14">
        <v>25</v>
      </c>
      <c r="I14">
        <v>1</v>
      </c>
      <c r="J14">
        <v>23</v>
      </c>
      <c r="K14">
        <v>11</v>
      </c>
      <c r="L14">
        <v>64</v>
      </c>
      <c r="M14">
        <v>3</v>
      </c>
      <c r="N14">
        <v>5</v>
      </c>
      <c r="O14">
        <f t="shared" si="0"/>
        <v>0.28467153284671531</v>
      </c>
      <c r="P14">
        <f t="shared" si="1"/>
        <v>0.31944444444444442</v>
      </c>
      <c r="Q14" s="17">
        <f t="shared" si="2"/>
        <v>0.63503649635036497</v>
      </c>
      <c r="R14" s="17">
        <f t="shared" si="3"/>
        <v>0.95448094079480938</v>
      </c>
      <c r="S14" s="25">
        <f t="shared" si="4"/>
        <v>338</v>
      </c>
      <c r="T14" s="25">
        <f t="shared" si="5"/>
        <v>70</v>
      </c>
      <c r="U14">
        <f t="shared" si="6"/>
        <v>0.28467153284671531</v>
      </c>
      <c r="V14">
        <f t="shared" si="7"/>
        <v>0.31944444444444442</v>
      </c>
      <c r="W14">
        <f t="shared" si="8"/>
        <v>0.63503649635036497</v>
      </c>
      <c r="X14">
        <f t="shared" si="9"/>
        <v>0.95448094079480938</v>
      </c>
    </row>
    <row r="15" spans="1:26" x14ac:dyDescent="0.25">
      <c r="A15" s="49" t="s">
        <v>181</v>
      </c>
      <c r="B15" t="s">
        <v>66</v>
      </c>
      <c r="C15">
        <v>62</v>
      </c>
      <c r="D15">
        <v>243</v>
      </c>
      <c r="E15">
        <v>60</v>
      </c>
      <c r="F15">
        <v>69</v>
      </c>
      <c r="G15">
        <v>59</v>
      </c>
      <c r="H15">
        <v>8</v>
      </c>
      <c r="I15">
        <v>1</v>
      </c>
      <c r="J15">
        <v>22</v>
      </c>
      <c r="K15">
        <v>21</v>
      </c>
      <c r="L15">
        <v>50</v>
      </c>
      <c r="M15">
        <v>6</v>
      </c>
      <c r="N15">
        <v>6</v>
      </c>
      <c r="O15">
        <f t="shared" si="0"/>
        <v>0.2839506172839506</v>
      </c>
      <c r="P15">
        <f t="shared" si="1"/>
        <v>0.35555555555555557</v>
      </c>
      <c r="Q15" s="17">
        <f t="shared" si="2"/>
        <v>0.5967078189300411</v>
      </c>
      <c r="R15" s="17">
        <f t="shared" si="3"/>
        <v>0.95226337448559661</v>
      </c>
      <c r="S15" s="25">
        <f t="shared" si="4"/>
        <v>293</v>
      </c>
      <c r="T15" s="25">
        <f t="shared" si="5"/>
        <v>81</v>
      </c>
      <c r="U15">
        <f t="shared" si="6"/>
        <v>0.2839506172839506</v>
      </c>
      <c r="V15">
        <f t="shared" si="7"/>
        <v>0.35555555555555557</v>
      </c>
      <c r="W15">
        <f t="shared" si="8"/>
        <v>0.5967078189300411</v>
      </c>
      <c r="X15">
        <f t="shared" si="9"/>
        <v>0.95226337448559661</v>
      </c>
    </row>
    <row r="16" spans="1:26" x14ac:dyDescent="0.25">
      <c r="A16" s="8" t="s">
        <v>276</v>
      </c>
      <c r="B16" t="s">
        <v>70</v>
      </c>
      <c r="C16">
        <v>59</v>
      </c>
      <c r="D16">
        <v>222</v>
      </c>
      <c r="E16">
        <v>39</v>
      </c>
      <c r="F16">
        <v>57</v>
      </c>
      <c r="G16">
        <v>48</v>
      </c>
      <c r="H16">
        <v>8</v>
      </c>
      <c r="I16">
        <v>2</v>
      </c>
      <c r="J16">
        <v>21</v>
      </c>
      <c r="K16">
        <v>30</v>
      </c>
      <c r="L16">
        <v>59</v>
      </c>
      <c r="M16">
        <v>1</v>
      </c>
      <c r="N16">
        <v>1</v>
      </c>
      <c r="O16">
        <f t="shared" si="0"/>
        <v>0.25675675675675674</v>
      </c>
      <c r="P16">
        <f t="shared" si="1"/>
        <v>0.34782608695652173</v>
      </c>
      <c r="Q16" s="17">
        <f t="shared" si="2"/>
        <v>0.59459459459459463</v>
      </c>
      <c r="R16" s="17">
        <f t="shared" si="3"/>
        <v>0.94242068155111636</v>
      </c>
      <c r="S16" s="25">
        <f t="shared" si="4"/>
        <v>281</v>
      </c>
      <c r="T16" s="25">
        <f t="shared" si="5"/>
        <v>58</v>
      </c>
      <c r="U16">
        <f t="shared" si="6"/>
        <v>0.25675675675675674</v>
      </c>
      <c r="V16">
        <f t="shared" si="7"/>
        <v>0.34782608695652173</v>
      </c>
      <c r="W16">
        <f t="shared" si="8"/>
        <v>0.59459459459459463</v>
      </c>
      <c r="X16">
        <f t="shared" si="9"/>
        <v>0.94242068155111636</v>
      </c>
    </row>
    <row r="17" spans="1:24" x14ac:dyDescent="0.25">
      <c r="A17" s="49" t="s">
        <v>535</v>
      </c>
      <c r="B17" t="s">
        <v>83</v>
      </c>
      <c r="C17">
        <v>57</v>
      </c>
      <c r="D17">
        <v>242</v>
      </c>
      <c r="E17">
        <v>42</v>
      </c>
      <c r="F17">
        <v>73</v>
      </c>
      <c r="G17">
        <v>49</v>
      </c>
      <c r="H17">
        <v>22</v>
      </c>
      <c r="I17">
        <v>1</v>
      </c>
      <c r="J17">
        <v>16</v>
      </c>
      <c r="K17">
        <v>11</v>
      </c>
      <c r="L17">
        <v>44</v>
      </c>
      <c r="M17">
        <v>3</v>
      </c>
      <c r="N17">
        <v>0</v>
      </c>
      <c r="O17">
        <f t="shared" si="0"/>
        <v>0.30165289256198347</v>
      </c>
      <c r="P17">
        <f t="shared" si="1"/>
        <v>0.33984375</v>
      </c>
      <c r="Q17" s="17">
        <f t="shared" si="2"/>
        <v>0.59917355371900827</v>
      </c>
      <c r="R17" s="17">
        <f t="shared" si="3"/>
        <v>0.93901730371900827</v>
      </c>
      <c r="S17" s="25">
        <f t="shared" si="4"/>
        <v>286</v>
      </c>
      <c r="T17" s="25">
        <f t="shared" si="5"/>
        <v>57</v>
      </c>
      <c r="U17">
        <f t="shared" si="6"/>
        <v>0.30165289256198347</v>
      </c>
      <c r="V17">
        <f t="shared" si="7"/>
        <v>0.33984375</v>
      </c>
      <c r="W17">
        <f t="shared" si="8"/>
        <v>0.59917355371900827</v>
      </c>
      <c r="X17">
        <f t="shared" si="9"/>
        <v>0.93901730371900827</v>
      </c>
    </row>
    <row r="18" spans="1:24" x14ac:dyDescent="0.25">
      <c r="A18" t="s">
        <v>105</v>
      </c>
      <c r="B18" t="s">
        <v>42</v>
      </c>
      <c r="C18">
        <v>50</v>
      </c>
      <c r="D18">
        <v>172</v>
      </c>
      <c r="E18">
        <v>26</v>
      </c>
      <c r="F18">
        <v>46</v>
      </c>
      <c r="G18">
        <v>28</v>
      </c>
      <c r="H18">
        <v>5</v>
      </c>
      <c r="I18">
        <v>0</v>
      </c>
      <c r="J18">
        <v>12</v>
      </c>
      <c r="K18">
        <v>35</v>
      </c>
      <c r="L18">
        <v>46</v>
      </c>
      <c r="M18">
        <v>7</v>
      </c>
      <c r="N18">
        <v>0</v>
      </c>
      <c r="O18">
        <f t="shared" si="0"/>
        <v>0.26744186046511625</v>
      </c>
      <c r="P18">
        <f t="shared" si="1"/>
        <v>0.41121495327102803</v>
      </c>
      <c r="Q18" s="17">
        <f t="shared" si="2"/>
        <v>0.5058139534883721</v>
      </c>
      <c r="R18" s="17">
        <f t="shared" si="3"/>
        <v>0.91702890675940019</v>
      </c>
      <c r="S18" s="25">
        <f t="shared" si="4"/>
        <v>218</v>
      </c>
      <c r="T18" s="25">
        <f t="shared" si="5"/>
        <v>38</v>
      </c>
      <c r="U18">
        <f t="shared" si="6"/>
        <v>0.26744186046511625</v>
      </c>
      <c r="V18">
        <f t="shared" si="7"/>
        <v>0.41121495327102803</v>
      </c>
      <c r="W18">
        <f t="shared" si="8"/>
        <v>0.5058139534883721</v>
      </c>
      <c r="X18">
        <f t="shared" si="9"/>
        <v>0.91702890675940019</v>
      </c>
    </row>
    <row r="19" spans="1:24" x14ac:dyDescent="0.25">
      <c r="A19" s="8" t="s">
        <v>242</v>
      </c>
      <c r="B19" t="s">
        <v>68</v>
      </c>
      <c r="C19">
        <v>48</v>
      </c>
      <c r="D19">
        <v>191</v>
      </c>
      <c r="E19">
        <v>28</v>
      </c>
      <c r="F19">
        <v>54</v>
      </c>
      <c r="G19">
        <v>31</v>
      </c>
      <c r="H19">
        <v>14</v>
      </c>
      <c r="I19">
        <v>0</v>
      </c>
      <c r="J19">
        <v>14</v>
      </c>
      <c r="K19">
        <v>15</v>
      </c>
      <c r="L19">
        <v>38</v>
      </c>
      <c r="M19">
        <v>1</v>
      </c>
      <c r="N19">
        <v>0</v>
      </c>
      <c r="O19">
        <f t="shared" si="0"/>
        <v>0.28272251308900526</v>
      </c>
      <c r="P19">
        <f t="shared" si="1"/>
        <v>0.33816425120772947</v>
      </c>
      <c r="Q19" s="17">
        <f t="shared" si="2"/>
        <v>0.5759162303664922</v>
      </c>
      <c r="R19" s="17">
        <f t="shared" si="3"/>
        <v>0.91408048157422161</v>
      </c>
      <c r="S19" s="25">
        <f t="shared" si="4"/>
        <v>229</v>
      </c>
      <c r="T19" s="25">
        <f t="shared" si="5"/>
        <v>42</v>
      </c>
      <c r="U19">
        <f t="shared" si="6"/>
        <v>0.28272251308900526</v>
      </c>
      <c r="V19">
        <f t="shared" si="7"/>
        <v>0.33816425120772947</v>
      </c>
      <c r="W19">
        <f t="shared" si="8"/>
        <v>0.5759162303664922</v>
      </c>
      <c r="X19">
        <f t="shared" si="9"/>
        <v>0.91408048157422161</v>
      </c>
    </row>
    <row r="20" spans="1:24" x14ac:dyDescent="0.25">
      <c r="A20" s="8" t="s">
        <v>569</v>
      </c>
      <c r="B20" t="s">
        <v>85</v>
      </c>
      <c r="C20">
        <v>62</v>
      </c>
      <c r="D20">
        <v>247</v>
      </c>
      <c r="E20">
        <v>42</v>
      </c>
      <c r="F20">
        <v>81</v>
      </c>
      <c r="G20">
        <v>44</v>
      </c>
      <c r="H20">
        <v>17</v>
      </c>
      <c r="I20">
        <v>3</v>
      </c>
      <c r="J20">
        <v>9</v>
      </c>
      <c r="K20">
        <v>19</v>
      </c>
      <c r="L20">
        <v>34</v>
      </c>
      <c r="M20">
        <v>0</v>
      </c>
      <c r="N20">
        <v>10</v>
      </c>
      <c r="O20">
        <f t="shared" si="0"/>
        <v>0.32793522267206476</v>
      </c>
      <c r="P20">
        <f t="shared" si="1"/>
        <v>0.37593984962406013</v>
      </c>
      <c r="Q20" s="17">
        <f t="shared" si="2"/>
        <v>0.53036437246963564</v>
      </c>
      <c r="R20" s="17">
        <f t="shared" si="3"/>
        <v>0.90630422209369577</v>
      </c>
      <c r="S20" s="25">
        <f t="shared" si="4"/>
        <v>281</v>
      </c>
      <c r="T20" s="25">
        <f t="shared" si="5"/>
        <v>48</v>
      </c>
      <c r="U20">
        <f t="shared" si="6"/>
        <v>0.32793522267206476</v>
      </c>
      <c r="V20">
        <f t="shared" si="7"/>
        <v>0.37593984962406013</v>
      </c>
      <c r="W20">
        <f t="shared" si="8"/>
        <v>0.53036437246963564</v>
      </c>
      <c r="X20">
        <f t="shared" si="9"/>
        <v>0.90630422209369577</v>
      </c>
    </row>
    <row r="21" spans="1:24" x14ac:dyDescent="0.25">
      <c r="A21" s="46" t="s">
        <v>395</v>
      </c>
      <c r="B21" t="s">
        <v>75</v>
      </c>
      <c r="C21">
        <v>60</v>
      </c>
      <c r="D21">
        <v>244</v>
      </c>
      <c r="E21">
        <v>54</v>
      </c>
      <c r="F21">
        <v>66</v>
      </c>
      <c r="G21">
        <v>40</v>
      </c>
      <c r="H21">
        <v>19</v>
      </c>
      <c r="I21">
        <v>0</v>
      </c>
      <c r="J21">
        <v>16</v>
      </c>
      <c r="K21">
        <v>29</v>
      </c>
      <c r="L21">
        <v>52</v>
      </c>
      <c r="M21">
        <v>2</v>
      </c>
      <c r="N21">
        <v>1</v>
      </c>
      <c r="O21">
        <f t="shared" si="0"/>
        <v>0.27049180327868855</v>
      </c>
      <c r="P21">
        <f t="shared" si="1"/>
        <v>0.35272727272727272</v>
      </c>
      <c r="Q21" s="17">
        <f t="shared" si="2"/>
        <v>0.54508196721311475</v>
      </c>
      <c r="R21" s="17">
        <f t="shared" si="3"/>
        <v>0.89780923994038742</v>
      </c>
      <c r="S21" s="25">
        <f t="shared" si="4"/>
        <v>296</v>
      </c>
      <c r="T21" s="25">
        <f t="shared" si="5"/>
        <v>70</v>
      </c>
      <c r="U21">
        <f t="shared" si="6"/>
        <v>0.27049180327868855</v>
      </c>
      <c r="V21">
        <f t="shared" si="7"/>
        <v>0.35272727272727272</v>
      </c>
      <c r="W21">
        <f t="shared" si="8"/>
        <v>0.54508196721311475</v>
      </c>
      <c r="X21">
        <f t="shared" si="9"/>
        <v>0.89780923994038742</v>
      </c>
    </row>
    <row r="22" spans="1:24" x14ac:dyDescent="0.25">
      <c r="A22" s="47" t="s">
        <v>526</v>
      </c>
      <c r="B22" t="s">
        <v>83</v>
      </c>
      <c r="C22">
        <v>50</v>
      </c>
      <c r="D22">
        <v>201</v>
      </c>
      <c r="E22">
        <v>40</v>
      </c>
      <c r="F22">
        <v>55</v>
      </c>
      <c r="G22">
        <v>25</v>
      </c>
      <c r="H22">
        <v>19</v>
      </c>
      <c r="I22">
        <v>1</v>
      </c>
      <c r="J22">
        <v>8</v>
      </c>
      <c r="K22">
        <v>37</v>
      </c>
      <c r="L22">
        <v>35</v>
      </c>
      <c r="M22">
        <v>5</v>
      </c>
      <c r="N22">
        <v>2</v>
      </c>
      <c r="O22">
        <f t="shared" si="0"/>
        <v>0.27363184079601988</v>
      </c>
      <c r="P22">
        <f t="shared" si="1"/>
        <v>0.3991769547325103</v>
      </c>
      <c r="Q22" s="17">
        <f t="shared" si="2"/>
        <v>0.49751243781094528</v>
      </c>
      <c r="R22" s="17">
        <f t="shared" si="3"/>
        <v>0.89668939254345559</v>
      </c>
      <c r="S22" s="25">
        <f t="shared" si="4"/>
        <v>236</v>
      </c>
      <c r="T22" s="25">
        <f t="shared" si="5"/>
        <v>47</v>
      </c>
      <c r="U22">
        <f t="shared" si="6"/>
        <v>0.27363184079601988</v>
      </c>
      <c r="V22">
        <f t="shared" si="7"/>
        <v>0.3991769547325103</v>
      </c>
      <c r="W22">
        <f t="shared" si="8"/>
        <v>0.49751243781094528</v>
      </c>
      <c r="X22">
        <f t="shared" si="9"/>
        <v>0.89668939254345559</v>
      </c>
    </row>
    <row r="23" spans="1:24" x14ac:dyDescent="0.25">
      <c r="A23" s="46" t="s">
        <v>139</v>
      </c>
      <c r="B23" t="s">
        <v>64</v>
      </c>
      <c r="C23">
        <v>41</v>
      </c>
      <c r="D23">
        <v>157</v>
      </c>
      <c r="E23">
        <v>22</v>
      </c>
      <c r="F23">
        <v>41</v>
      </c>
      <c r="G23">
        <v>30</v>
      </c>
      <c r="H23">
        <v>10</v>
      </c>
      <c r="I23">
        <v>0</v>
      </c>
      <c r="J23">
        <v>11</v>
      </c>
      <c r="K23">
        <v>21</v>
      </c>
      <c r="L23">
        <v>42</v>
      </c>
      <c r="M23">
        <v>1</v>
      </c>
      <c r="N23">
        <v>0</v>
      </c>
      <c r="O23">
        <f t="shared" si="0"/>
        <v>0.26114649681528662</v>
      </c>
      <c r="P23">
        <f t="shared" si="1"/>
        <v>0.35195530726256985</v>
      </c>
      <c r="Q23" s="17">
        <f t="shared" si="2"/>
        <v>0.53503184713375795</v>
      </c>
      <c r="R23" s="17">
        <f t="shared" si="3"/>
        <v>0.8869871543963278</v>
      </c>
      <c r="S23" s="25">
        <f t="shared" si="4"/>
        <v>199</v>
      </c>
      <c r="T23" s="25">
        <f t="shared" si="5"/>
        <v>33</v>
      </c>
      <c r="U23">
        <f t="shared" si="6"/>
        <v>0.26114649681528662</v>
      </c>
      <c r="V23">
        <f t="shared" si="7"/>
        <v>0.35195530726256985</v>
      </c>
      <c r="W23">
        <f t="shared" si="8"/>
        <v>0.53503184713375795</v>
      </c>
      <c r="X23">
        <f t="shared" si="9"/>
        <v>0.8869871543963278</v>
      </c>
    </row>
    <row r="24" spans="1:24" x14ac:dyDescent="0.25">
      <c r="A24" s="48" t="s">
        <v>640</v>
      </c>
      <c r="B24" t="s">
        <v>622</v>
      </c>
      <c r="C24">
        <v>62</v>
      </c>
      <c r="D24">
        <v>251</v>
      </c>
      <c r="E24">
        <v>44</v>
      </c>
      <c r="F24">
        <v>73</v>
      </c>
      <c r="G24">
        <v>46</v>
      </c>
      <c r="H24">
        <v>21</v>
      </c>
      <c r="I24">
        <v>0</v>
      </c>
      <c r="J24">
        <v>13</v>
      </c>
      <c r="K24">
        <v>18</v>
      </c>
      <c r="L24">
        <v>33</v>
      </c>
      <c r="M24">
        <v>2</v>
      </c>
      <c r="N24">
        <v>6</v>
      </c>
      <c r="O24">
        <f t="shared" si="0"/>
        <v>0.2908366533864542</v>
      </c>
      <c r="P24">
        <f t="shared" si="1"/>
        <v>0.34317343173431736</v>
      </c>
      <c r="Q24" s="17">
        <f t="shared" si="2"/>
        <v>0.52988047808764938</v>
      </c>
      <c r="R24" s="17">
        <f t="shared" si="3"/>
        <v>0.87305390982196673</v>
      </c>
      <c r="S24" s="25">
        <f t="shared" si="4"/>
        <v>284</v>
      </c>
      <c r="T24" s="25">
        <f t="shared" si="5"/>
        <v>57</v>
      </c>
      <c r="U24">
        <f t="shared" si="6"/>
        <v>0.2908366533864542</v>
      </c>
      <c r="V24">
        <f t="shared" si="7"/>
        <v>0.34317343173431736</v>
      </c>
      <c r="W24">
        <f t="shared" si="8"/>
        <v>0.52988047808764938</v>
      </c>
      <c r="X24">
        <f t="shared" si="9"/>
        <v>0.87305390982196673</v>
      </c>
    </row>
    <row r="25" spans="1:24" x14ac:dyDescent="0.25">
      <c r="A25" s="46" t="s">
        <v>140</v>
      </c>
      <c r="B25" t="s">
        <v>64</v>
      </c>
      <c r="C25">
        <v>45</v>
      </c>
      <c r="D25">
        <v>183</v>
      </c>
      <c r="E25">
        <v>29</v>
      </c>
      <c r="F25">
        <v>55</v>
      </c>
      <c r="G25">
        <v>38</v>
      </c>
      <c r="H25">
        <v>10</v>
      </c>
      <c r="I25">
        <v>0</v>
      </c>
      <c r="J25">
        <v>11</v>
      </c>
      <c r="K25">
        <v>7</v>
      </c>
      <c r="L25">
        <v>27</v>
      </c>
      <c r="M25">
        <v>0</v>
      </c>
      <c r="N25">
        <v>6</v>
      </c>
      <c r="O25">
        <f t="shared" si="0"/>
        <v>0.30054644808743169</v>
      </c>
      <c r="P25">
        <f t="shared" si="1"/>
        <v>0.32631578947368423</v>
      </c>
      <c r="Q25" s="17">
        <f t="shared" si="2"/>
        <v>0.53551912568306015</v>
      </c>
      <c r="R25" s="17">
        <f t="shared" si="3"/>
        <v>0.86183491515674437</v>
      </c>
      <c r="S25" s="25">
        <f t="shared" si="4"/>
        <v>210</v>
      </c>
      <c r="T25" s="25">
        <f t="shared" si="5"/>
        <v>40</v>
      </c>
      <c r="U25">
        <f t="shared" si="6"/>
        <v>0.30054644808743169</v>
      </c>
      <c r="V25">
        <f t="shared" si="7"/>
        <v>0.32631578947368423</v>
      </c>
      <c r="W25">
        <f t="shared" si="8"/>
        <v>0.53551912568306015</v>
      </c>
      <c r="X25">
        <f t="shared" si="9"/>
        <v>0.86183491515674437</v>
      </c>
    </row>
    <row r="26" spans="1:24" x14ac:dyDescent="0.25">
      <c r="A26" s="47" t="s">
        <v>322</v>
      </c>
      <c r="B26" t="s">
        <v>72</v>
      </c>
      <c r="C26">
        <v>53</v>
      </c>
      <c r="D26">
        <v>225</v>
      </c>
      <c r="E26">
        <v>39</v>
      </c>
      <c r="F26">
        <v>66</v>
      </c>
      <c r="G26">
        <v>20</v>
      </c>
      <c r="H26">
        <v>21</v>
      </c>
      <c r="I26">
        <v>1</v>
      </c>
      <c r="J26">
        <v>8</v>
      </c>
      <c r="K26">
        <v>22</v>
      </c>
      <c r="L26">
        <v>44</v>
      </c>
      <c r="M26">
        <v>0</v>
      </c>
      <c r="N26">
        <v>3</v>
      </c>
      <c r="O26">
        <f t="shared" si="0"/>
        <v>0.29333333333333333</v>
      </c>
      <c r="P26">
        <f t="shared" si="1"/>
        <v>0.35627530364372467</v>
      </c>
      <c r="Q26" s="17">
        <f t="shared" si="2"/>
        <v>0.50222222222222224</v>
      </c>
      <c r="R26" s="17">
        <f t="shared" si="3"/>
        <v>0.85849752586594685</v>
      </c>
      <c r="S26" s="25">
        <f t="shared" si="4"/>
        <v>269</v>
      </c>
      <c r="T26" s="25">
        <f t="shared" si="5"/>
        <v>46</v>
      </c>
      <c r="U26">
        <f t="shared" si="6"/>
        <v>0.29333333333333333</v>
      </c>
      <c r="V26">
        <f t="shared" si="7"/>
        <v>0.35627530364372467</v>
      </c>
      <c r="W26">
        <f t="shared" si="8"/>
        <v>0.50222222222222224</v>
      </c>
      <c r="X26">
        <f t="shared" si="9"/>
        <v>0.85849752586594685</v>
      </c>
    </row>
    <row r="27" spans="1:24" x14ac:dyDescent="0.25">
      <c r="A27" s="47" t="s">
        <v>708</v>
      </c>
      <c r="B27" t="s">
        <v>693</v>
      </c>
      <c r="C27">
        <v>51</v>
      </c>
      <c r="D27">
        <v>188</v>
      </c>
      <c r="E27">
        <v>29</v>
      </c>
      <c r="F27">
        <v>55</v>
      </c>
      <c r="G27">
        <v>34</v>
      </c>
      <c r="H27">
        <v>11</v>
      </c>
      <c r="I27">
        <v>0</v>
      </c>
      <c r="J27">
        <v>11</v>
      </c>
      <c r="K27">
        <v>11</v>
      </c>
      <c r="L27">
        <v>21</v>
      </c>
      <c r="M27">
        <v>0</v>
      </c>
      <c r="N27">
        <v>1</v>
      </c>
      <c r="O27">
        <f t="shared" si="0"/>
        <v>0.29255319148936171</v>
      </c>
      <c r="P27">
        <f t="shared" si="1"/>
        <v>0.33165829145728642</v>
      </c>
      <c r="Q27" s="17">
        <f t="shared" si="2"/>
        <v>0.52659574468085102</v>
      </c>
      <c r="R27" s="17">
        <f t="shared" si="3"/>
        <v>0.85825403613813744</v>
      </c>
      <c r="S27" s="25">
        <f t="shared" si="4"/>
        <v>209</v>
      </c>
      <c r="T27" s="25">
        <f t="shared" si="5"/>
        <v>40</v>
      </c>
      <c r="U27">
        <f t="shared" si="6"/>
        <v>0.29255319148936171</v>
      </c>
      <c r="V27">
        <f t="shared" si="7"/>
        <v>0.33165829145728642</v>
      </c>
      <c r="W27">
        <f t="shared" si="8"/>
        <v>0.52659574468085102</v>
      </c>
      <c r="X27">
        <f t="shared" si="9"/>
        <v>0.85825403613813744</v>
      </c>
    </row>
    <row r="28" spans="1:24" x14ac:dyDescent="0.25">
      <c r="A28" s="46" t="s">
        <v>208</v>
      </c>
      <c r="B28" t="s">
        <v>729</v>
      </c>
      <c r="C28">
        <v>45</v>
      </c>
      <c r="D28">
        <v>166</v>
      </c>
      <c r="E28">
        <v>28</v>
      </c>
      <c r="F28">
        <v>45</v>
      </c>
      <c r="G28">
        <v>19</v>
      </c>
      <c r="H28">
        <v>9</v>
      </c>
      <c r="I28">
        <v>0</v>
      </c>
      <c r="J28">
        <v>7</v>
      </c>
      <c r="K28">
        <v>29</v>
      </c>
      <c r="L28">
        <v>39</v>
      </c>
      <c r="M28">
        <v>7</v>
      </c>
      <c r="N28">
        <v>3</v>
      </c>
      <c r="O28">
        <f t="shared" si="0"/>
        <v>0.27108433734939757</v>
      </c>
      <c r="P28">
        <f t="shared" si="1"/>
        <v>0.40099009900990101</v>
      </c>
      <c r="Q28" s="17">
        <f t="shared" si="2"/>
        <v>0.45180722891566266</v>
      </c>
      <c r="R28" s="17">
        <f t="shared" si="3"/>
        <v>0.85279732792556362</v>
      </c>
      <c r="S28" s="25">
        <f t="shared" si="4"/>
        <v>205</v>
      </c>
      <c r="T28" s="25">
        <f t="shared" si="5"/>
        <v>35</v>
      </c>
      <c r="U28">
        <f t="shared" si="6"/>
        <v>0.27108433734939757</v>
      </c>
      <c r="V28">
        <f t="shared" si="7"/>
        <v>0.40099009900990101</v>
      </c>
      <c r="W28">
        <f t="shared" si="8"/>
        <v>0.45180722891566266</v>
      </c>
      <c r="X28">
        <f t="shared" si="9"/>
        <v>0.85279732792556362</v>
      </c>
    </row>
    <row r="29" spans="1:24" x14ac:dyDescent="0.25">
      <c r="A29" s="47" t="s">
        <v>597</v>
      </c>
      <c r="B29" t="s">
        <v>586</v>
      </c>
      <c r="C29">
        <v>55</v>
      </c>
      <c r="D29">
        <v>221</v>
      </c>
      <c r="E29">
        <v>38</v>
      </c>
      <c r="F29">
        <v>55</v>
      </c>
      <c r="G29">
        <v>27</v>
      </c>
      <c r="H29">
        <v>10</v>
      </c>
      <c r="I29">
        <v>0</v>
      </c>
      <c r="J29">
        <v>15</v>
      </c>
      <c r="K29">
        <v>33</v>
      </c>
      <c r="L29">
        <v>52</v>
      </c>
      <c r="M29">
        <v>2</v>
      </c>
      <c r="N29">
        <v>2</v>
      </c>
      <c r="O29">
        <f t="shared" si="0"/>
        <v>0.24886877828054299</v>
      </c>
      <c r="P29">
        <f t="shared" si="1"/>
        <v>0.3515625</v>
      </c>
      <c r="Q29" s="17">
        <f t="shared" si="2"/>
        <v>0.49773755656108598</v>
      </c>
      <c r="R29" s="17">
        <f t="shared" si="3"/>
        <v>0.84930005656108598</v>
      </c>
      <c r="S29" s="25">
        <f t="shared" si="4"/>
        <v>273</v>
      </c>
      <c r="T29" s="25">
        <f t="shared" si="5"/>
        <v>53</v>
      </c>
      <c r="U29">
        <f t="shared" si="6"/>
        <v>0.24886877828054299</v>
      </c>
      <c r="V29">
        <f t="shared" si="7"/>
        <v>0.3515625</v>
      </c>
      <c r="W29">
        <f t="shared" si="8"/>
        <v>0.49773755656108598</v>
      </c>
      <c r="X29">
        <f t="shared" si="9"/>
        <v>0.84930005656108598</v>
      </c>
    </row>
    <row r="30" spans="1:24" x14ac:dyDescent="0.25">
      <c r="A30" s="47" t="s">
        <v>415</v>
      </c>
      <c r="B30" t="s">
        <v>77</v>
      </c>
      <c r="C30">
        <v>57</v>
      </c>
      <c r="D30">
        <v>239</v>
      </c>
      <c r="E30">
        <v>44</v>
      </c>
      <c r="F30">
        <v>66</v>
      </c>
      <c r="G30">
        <v>40</v>
      </c>
      <c r="H30">
        <v>12</v>
      </c>
      <c r="I30">
        <v>0</v>
      </c>
      <c r="J30">
        <v>15</v>
      </c>
      <c r="K30">
        <v>20</v>
      </c>
      <c r="L30">
        <v>26</v>
      </c>
      <c r="M30">
        <v>1</v>
      </c>
      <c r="N30">
        <v>3</v>
      </c>
      <c r="O30">
        <f t="shared" si="0"/>
        <v>0.27615062761506276</v>
      </c>
      <c r="P30">
        <f t="shared" si="1"/>
        <v>0.33461538461538459</v>
      </c>
      <c r="Q30" s="17">
        <f t="shared" si="2"/>
        <v>0.5146443514644351</v>
      </c>
      <c r="R30" s="17">
        <f t="shared" si="3"/>
        <v>0.84925973607981975</v>
      </c>
      <c r="S30" s="25">
        <f t="shared" si="4"/>
        <v>265</v>
      </c>
      <c r="T30" s="25">
        <f t="shared" si="5"/>
        <v>59</v>
      </c>
      <c r="U30">
        <f t="shared" si="6"/>
        <v>0.27615062761506276</v>
      </c>
      <c r="V30">
        <f t="shared" si="7"/>
        <v>0.33461538461538459</v>
      </c>
      <c r="W30">
        <f t="shared" si="8"/>
        <v>0.5146443514644351</v>
      </c>
      <c r="X30">
        <f t="shared" si="9"/>
        <v>0.84925973607981975</v>
      </c>
    </row>
    <row r="31" spans="1:24" x14ac:dyDescent="0.25">
      <c r="A31" s="47" t="s">
        <v>562</v>
      </c>
      <c r="B31" t="s">
        <v>85</v>
      </c>
      <c r="C31">
        <v>52</v>
      </c>
      <c r="D31">
        <v>178</v>
      </c>
      <c r="E31">
        <v>29</v>
      </c>
      <c r="F31">
        <v>44</v>
      </c>
      <c r="G31">
        <v>17</v>
      </c>
      <c r="H31">
        <v>19</v>
      </c>
      <c r="I31">
        <v>0</v>
      </c>
      <c r="J31">
        <v>7</v>
      </c>
      <c r="K31">
        <v>26</v>
      </c>
      <c r="L31">
        <v>48</v>
      </c>
      <c r="M31">
        <v>10</v>
      </c>
      <c r="N31">
        <v>0</v>
      </c>
      <c r="O31">
        <f t="shared" si="0"/>
        <v>0.24719101123595505</v>
      </c>
      <c r="P31">
        <f t="shared" si="1"/>
        <v>0.37383177570093457</v>
      </c>
      <c r="Q31" s="17">
        <f t="shared" si="2"/>
        <v>0.47191011235955055</v>
      </c>
      <c r="R31" s="17">
        <f t="shared" si="3"/>
        <v>0.84574188806048511</v>
      </c>
      <c r="S31" s="25">
        <f t="shared" si="4"/>
        <v>226</v>
      </c>
      <c r="T31" s="25">
        <f t="shared" si="5"/>
        <v>36</v>
      </c>
      <c r="U31">
        <f t="shared" si="6"/>
        <v>0.24719101123595505</v>
      </c>
      <c r="V31">
        <f t="shared" si="7"/>
        <v>0.37383177570093457</v>
      </c>
      <c r="W31">
        <f t="shared" si="8"/>
        <v>0.47191011235955055</v>
      </c>
      <c r="X31">
        <f t="shared" si="9"/>
        <v>0.84574188806048511</v>
      </c>
    </row>
    <row r="32" spans="1:24" x14ac:dyDescent="0.25">
      <c r="A32" s="46" t="s">
        <v>428</v>
      </c>
      <c r="B32" t="s">
        <v>77</v>
      </c>
      <c r="C32">
        <v>44</v>
      </c>
      <c r="D32">
        <v>168</v>
      </c>
      <c r="E32">
        <v>20</v>
      </c>
      <c r="F32">
        <v>46</v>
      </c>
      <c r="G32">
        <v>28</v>
      </c>
      <c r="H32">
        <v>14</v>
      </c>
      <c r="I32">
        <v>0</v>
      </c>
      <c r="J32">
        <v>9</v>
      </c>
      <c r="K32">
        <v>7</v>
      </c>
      <c r="L32">
        <v>45</v>
      </c>
      <c r="M32">
        <v>6</v>
      </c>
      <c r="N32">
        <v>0</v>
      </c>
      <c r="O32">
        <f t="shared" si="0"/>
        <v>0.27380952380952384</v>
      </c>
      <c r="P32">
        <f t="shared" si="1"/>
        <v>0.32596685082872928</v>
      </c>
      <c r="Q32" s="17">
        <f t="shared" si="2"/>
        <v>0.5178571428571429</v>
      </c>
      <c r="R32" s="17">
        <f t="shared" si="3"/>
        <v>0.84382399368587224</v>
      </c>
      <c r="S32" s="25">
        <f t="shared" si="4"/>
        <v>213</v>
      </c>
      <c r="T32" s="25">
        <f t="shared" si="5"/>
        <v>29</v>
      </c>
      <c r="U32">
        <f t="shared" si="6"/>
        <v>0.27380952380952384</v>
      </c>
      <c r="V32">
        <f t="shared" si="7"/>
        <v>0.32596685082872928</v>
      </c>
      <c r="W32">
        <f t="shared" si="8"/>
        <v>0.5178571428571429</v>
      </c>
      <c r="X32">
        <f t="shared" si="9"/>
        <v>0.84382399368587224</v>
      </c>
    </row>
    <row r="33" spans="1:24" x14ac:dyDescent="0.25">
      <c r="A33" s="47" t="s">
        <v>308</v>
      </c>
      <c r="B33" t="s">
        <v>72</v>
      </c>
      <c r="C33">
        <v>49</v>
      </c>
      <c r="D33">
        <v>198</v>
      </c>
      <c r="E33">
        <v>29</v>
      </c>
      <c r="F33">
        <v>58</v>
      </c>
      <c r="G33">
        <v>37</v>
      </c>
      <c r="H33">
        <v>8</v>
      </c>
      <c r="I33">
        <v>0</v>
      </c>
      <c r="J33">
        <v>10</v>
      </c>
      <c r="K33">
        <v>19</v>
      </c>
      <c r="L33">
        <v>20</v>
      </c>
      <c r="M33">
        <v>1</v>
      </c>
      <c r="N33">
        <v>6</v>
      </c>
      <c r="O33">
        <f t="shared" si="0"/>
        <v>0.29292929292929293</v>
      </c>
      <c r="P33">
        <f t="shared" si="1"/>
        <v>0.3577981651376147</v>
      </c>
      <c r="Q33" s="17">
        <f t="shared" si="2"/>
        <v>0.48484848484848486</v>
      </c>
      <c r="R33" s="17">
        <f t="shared" si="3"/>
        <v>0.84264664998609962</v>
      </c>
      <c r="S33" s="25">
        <f t="shared" si="4"/>
        <v>218</v>
      </c>
      <c r="T33" s="25">
        <f t="shared" si="5"/>
        <v>39</v>
      </c>
      <c r="U33">
        <f t="shared" si="6"/>
        <v>0.29292929292929293</v>
      </c>
      <c r="V33">
        <f t="shared" si="7"/>
        <v>0.3577981651376147</v>
      </c>
      <c r="W33">
        <f t="shared" si="8"/>
        <v>0.48484848484848486</v>
      </c>
      <c r="X33">
        <f t="shared" si="9"/>
        <v>0.84264664998609962</v>
      </c>
    </row>
    <row r="34" spans="1:24" x14ac:dyDescent="0.25">
      <c r="A34" s="46" t="s">
        <v>136</v>
      </c>
      <c r="B34" t="s">
        <v>64</v>
      </c>
      <c r="C34">
        <v>58</v>
      </c>
      <c r="D34">
        <v>238</v>
      </c>
      <c r="E34">
        <v>38</v>
      </c>
      <c r="F34">
        <v>69</v>
      </c>
      <c r="G34">
        <v>43</v>
      </c>
      <c r="H34">
        <v>14</v>
      </c>
      <c r="I34">
        <v>1</v>
      </c>
      <c r="J34">
        <v>11</v>
      </c>
      <c r="K34">
        <v>18</v>
      </c>
      <c r="L34">
        <v>52</v>
      </c>
      <c r="M34">
        <v>2</v>
      </c>
      <c r="N34">
        <v>2</v>
      </c>
      <c r="O34">
        <f t="shared" si="0"/>
        <v>0.28991596638655465</v>
      </c>
      <c r="P34">
        <f t="shared" si="1"/>
        <v>0.34496124031007752</v>
      </c>
      <c r="Q34" s="17">
        <f t="shared" si="2"/>
        <v>0.49579831932773111</v>
      </c>
      <c r="R34" s="17">
        <f t="shared" si="3"/>
        <v>0.84075955963780857</v>
      </c>
      <c r="S34" s="25">
        <f t="shared" ref="S34:S65" si="10">D34+L34</f>
        <v>290</v>
      </c>
      <c r="T34" s="25">
        <f t="shared" ref="T34:T65" si="11">E34+J34-I34</f>
        <v>48</v>
      </c>
      <c r="U34">
        <f t="shared" si="6"/>
        <v>0.28991596638655465</v>
      </c>
      <c r="V34">
        <f t="shared" si="7"/>
        <v>0.34496124031007752</v>
      </c>
      <c r="W34">
        <f t="shared" si="8"/>
        <v>0.49579831932773111</v>
      </c>
      <c r="X34">
        <f t="shared" si="9"/>
        <v>0.84075955963780857</v>
      </c>
    </row>
    <row r="35" spans="1:24" x14ac:dyDescent="0.25">
      <c r="A35" s="46" t="s">
        <v>173</v>
      </c>
      <c r="B35" t="s">
        <v>66</v>
      </c>
      <c r="C35">
        <v>55</v>
      </c>
      <c r="D35">
        <v>218</v>
      </c>
      <c r="E35">
        <v>33</v>
      </c>
      <c r="F35">
        <v>56</v>
      </c>
      <c r="G35">
        <v>36</v>
      </c>
      <c r="H35">
        <v>14</v>
      </c>
      <c r="I35">
        <v>1</v>
      </c>
      <c r="J35">
        <v>14</v>
      </c>
      <c r="K35">
        <v>17</v>
      </c>
      <c r="L35">
        <v>42</v>
      </c>
      <c r="M35">
        <v>2</v>
      </c>
      <c r="N35">
        <v>2</v>
      </c>
      <c r="O35">
        <f t="shared" si="0"/>
        <v>0.25688073394495414</v>
      </c>
      <c r="P35">
        <f t="shared" si="1"/>
        <v>0.31645569620253167</v>
      </c>
      <c r="Q35" s="17">
        <f t="shared" si="2"/>
        <v>0.52293577981651373</v>
      </c>
      <c r="R35" s="17">
        <f t="shared" si="3"/>
        <v>0.8393914760190454</v>
      </c>
      <c r="S35" s="25">
        <f t="shared" si="10"/>
        <v>260</v>
      </c>
      <c r="T35" s="25">
        <f t="shared" si="11"/>
        <v>46</v>
      </c>
      <c r="U35">
        <f t="shared" si="6"/>
        <v>0.25688073394495414</v>
      </c>
      <c r="V35">
        <f t="shared" si="7"/>
        <v>0.31645569620253167</v>
      </c>
      <c r="W35">
        <f t="shared" si="8"/>
        <v>0.52293577981651373</v>
      </c>
      <c r="X35">
        <f t="shared" si="9"/>
        <v>0.8393914760190454</v>
      </c>
    </row>
    <row r="36" spans="1:24" x14ac:dyDescent="0.25">
      <c r="A36" s="47" t="s">
        <v>565</v>
      </c>
      <c r="B36" t="s">
        <v>85</v>
      </c>
      <c r="C36">
        <v>50</v>
      </c>
      <c r="D36">
        <v>196</v>
      </c>
      <c r="E36">
        <v>22</v>
      </c>
      <c r="F36">
        <v>50</v>
      </c>
      <c r="G36">
        <v>36</v>
      </c>
      <c r="H36">
        <v>14</v>
      </c>
      <c r="I36">
        <v>0</v>
      </c>
      <c r="J36">
        <v>14</v>
      </c>
      <c r="K36">
        <v>9</v>
      </c>
      <c r="L36">
        <v>22</v>
      </c>
      <c r="M36">
        <v>3</v>
      </c>
      <c r="N36">
        <v>1</v>
      </c>
      <c r="O36">
        <f t="shared" si="0"/>
        <v>0.25510204081632654</v>
      </c>
      <c r="P36">
        <f t="shared" si="1"/>
        <v>0.29807692307692307</v>
      </c>
      <c r="Q36" s="17">
        <f t="shared" si="2"/>
        <v>0.54081632653061229</v>
      </c>
      <c r="R36" s="17">
        <f t="shared" si="3"/>
        <v>0.83889324960753542</v>
      </c>
      <c r="S36" s="25">
        <f t="shared" si="10"/>
        <v>218</v>
      </c>
      <c r="T36" s="25">
        <f t="shared" si="11"/>
        <v>36</v>
      </c>
      <c r="U36">
        <f t="shared" si="6"/>
        <v>0.25510204081632654</v>
      </c>
      <c r="V36">
        <f t="shared" si="7"/>
        <v>0.29807692307692307</v>
      </c>
      <c r="W36">
        <f t="shared" si="8"/>
        <v>0.54081632653061229</v>
      </c>
      <c r="X36">
        <f t="shared" si="9"/>
        <v>0.83889324960753542</v>
      </c>
    </row>
    <row r="37" spans="1:24" x14ac:dyDescent="0.25">
      <c r="A37" s="47" t="s">
        <v>520</v>
      </c>
      <c r="B37" t="s">
        <v>83</v>
      </c>
      <c r="C37">
        <v>51</v>
      </c>
      <c r="D37">
        <v>169</v>
      </c>
      <c r="E37">
        <v>25</v>
      </c>
      <c r="F37">
        <v>47</v>
      </c>
      <c r="G37">
        <v>26</v>
      </c>
      <c r="H37">
        <v>19</v>
      </c>
      <c r="I37">
        <v>1</v>
      </c>
      <c r="J37">
        <v>6</v>
      </c>
      <c r="K37">
        <v>12</v>
      </c>
      <c r="L37">
        <v>33</v>
      </c>
      <c r="M37">
        <v>1</v>
      </c>
      <c r="N37">
        <v>3</v>
      </c>
      <c r="O37">
        <f t="shared" si="0"/>
        <v>0.27810650887573962</v>
      </c>
      <c r="P37">
        <f t="shared" si="1"/>
        <v>0.32967032967032966</v>
      </c>
      <c r="Q37" s="17">
        <f t="shared" si="2"/>
        <v>0.50887573964497046</v>
      </c>
      <c r="R37" s="17">
        <f t="shared" si="3"/>
        <v>0.83854606931530018</v>
      </c>
      <c r="S37" s="25">
        <f t="shared" si="10"/>
        <v>202</v>
      </c>
      <c r="T37" s="25">
        <f t="shared" si="11"/>
        <v>30</v>
      </c>
      <c r="U37">
        <f t="shared" si="6"/>
        <v>0.27810650887573962</v>
      </c>
      <c r="V37">
        <f t="shared" si="7"/>
        <v>0.32967032967032966</v>
      </c>
      <c r="W37">
        <f t="shared" si="8"/>
        <v>0.50887573964497046</v>
      </c>
      <c r="X37">
        <f t="shared" si="9"/>
        <v>0.83854606931530018</v>
      </c>
    </row>
    <row r="38" spans="1:24" x14ac:dyDescent="0.25">
      <c r="A38" s="47" t="s">
        <v>310</v>
      </c>
      <c r="B38" t="s">
        <v>72</v>
      </c>
      <c r="C38">
        <v>55</v>
      </c>
      <c r="D38">
        <v>216</v>
      </c>
      <c r="E38">
        <v>36</v>
      </c>
      <c r="F38">
        <v>59</v>
      </c>
      <c r="G38">
        <v>39</v>
      </c>
      <c r="H38">
        <v>13</v>
      </c>
      <c r="I38">
        <v>0</v>
      </c>
      <c r="J38">
        <v>14</v>
      </c>
      <c r="K38">
        <v>9</v>
      </c>
      <c r="L38">
        <v>36</v>
      </c>
      <c r="M38">
        <v>2</v>
      </c>
      <c r="N38">
        <v>0</v>
      </c>
      <c r="O38">
        <f t="shared" si="0"/>
        <v>0.27314814814814814</v>
      </c>
      <c r="P38">
        <f t="shared" si="1"/>
        <v>0.30837004405286345</v>
      </c>
      <c r="Q38" s="17">
        <f t="shared" si="2"/>
        <v>0.52777777777777779</v>
      </c>
      <c r="R38" s="17">
        <f t="shared" si="3"/>
        <v>0.83614782183064129</v>
      </c>
      <c r="S38" s="25">
        <f t="shared" si="10"/>
        <v>252</v>
      </c>
      <c r="T38" s="25">
        <f t="shared" si="11"/>
        <v>50</v>
      </c>
      <c r="U38">
        <f t="shared" si="6"/>
        <v>0.27314814814814814</v>
      </c>
      <c r="V38">
        <f t="shared" si="7"/>
        <v>0.30837004405286345</v>
      </c>
      <c r="W38">
        <f t="shared" si="8"/>
        <v>0.52777777777777779</v>
      </c>
      <c r="X38">
        <f t="shared" si="9"/>
        <v>0.83614782183064129</v>
      </c>
    </row>
    <row r="39" spans="1:24" x14ac:dyDescent="0.25">
      <c r="A39" s="48" t="s">
        <v>638</v>
      </c>
      <c r="B39" t="s">
        <v>622</v>
      </c>
      <c r="C39">
        <v>56</v>
      </c>
      <c r="D39">
        <v>218</v>
      </c>
      <c r="E39">
        <v>31</v>
      </c>
      <c r="F39">
        <v>57</v>
      </c>
      <c r="G39">
        <v>43</v>
      </c>
      <c r="H39">
        <v>17</v>
      </c>
      <c r="I39">
        <v>1</v>
      </c>
      <c r="J39">
        <v>13</v>
      </c>
      <c r="K39">
        <v>6</v>
      </c>
      <c r="L39">
        <v>41</v>
      </c>
      <c r="M39">
        <v>4</v>
      </c>
      <c r="N39">
        <v>6</v>
      </c>
      <c r="O39">
        <f t="shared" si="0"/>
        <v>0.26146788990825687</v>
      </c>
      <c r="P39">
        <f t="shared" si="1"/>
        <v>0.29385964912280704</v>
      </c>
      <c r="Q39" s="17">
        <f t="shared" si="2"/>
        <v>0.52752293577981646</v>
      </c>
      <c r="R39" s="17">
        <f t="shared" si="3"/>
        <v>0.8213825849026235</v>
      </c>
      <c r="S39" s="25">
        <f t="shared" si="10"/>
        <v>259</v>
      </c>
      <c r="T39" s="25">
        <f t="shared" si="11"/>
        <v>43</v>
      </c>
      <c r="U39">
        <f t="shared" si="6"/>
        <v>0.26146788990825687</v>
      </c>
      <c r="V39">
        <f t="shared" si="7"/>
        <v>0.29385964912280704</v>
      </c>
      <c r="W39">
        <f t="shared" si="8"/>
        <v>0.52752293577981646</v>
      </c>
      <c r="X39">
        <f t="shared" si="9"/>
        <v>0.8213825849026235</v>
      </c>
    </row>
    <row r="40" spans="1:24" x14ac:dyDescent="0.25">
      <c r="A40" s="46" t="s">
        <v>663</v>
      </c>
      <c r="B40" t="s">
        <v>87</v>
      </c>
      <c r="C40">
        <v>55</v>
      </c>
      <c r="D40">
        <v>203</v>
      </c>
      <c r="E40">
        <v>34</v>
      </c>
      <c r="F40">
        <v>47</v>
      </c>
      <c r="G40">
        <v>33</v>
      </c>
      <c r="H40">
        <v>10</v>
      </c>
      <c r="I40">
        <v>2</v>
      </c>
      <c r="J40">
        <v>14</v>
      </c>
      <c r="K40">
        <v>21</v>
      </c>
      <c r="L40">
        <v>49</v>
      </c>
      <c r="M40">
        <v>3</v>
      </c>
      <c r="N40">
        <v>0</v>
      </c>
      <c r="O40">
        <f t="shared" si="0"/>
        <v>0.23152709359605911</v>
      </c>
      <c r="P40">
        <f t="shared" si="1"/>
        <v>0.31277533039647576</v>
      </c>
      <c r="Q40" s="17">
        <f t="shared" si="2"/>
        <v>0.5073891625615764</v>
      </c>
      <c r="R40" s="17">
        <f t="shared" si="3"/>
        <v>0.82016449295805216</v>
      </c>
      <c r="S40" s="25">
        <f t="shared" si="10"/>
        <v>252</v>
      </c>
      <c r="T40" s="25">
        <f t="shared" si="11"/>
        <v>46</v>
      </c>
      <c r="U40">
        <f t="shared" si="6"/>
        <v>0.23152709359605911</v>
      </c>
      <c r="V40">
        <f t="shared" si="7"/>
        <v>0.31277533039647576</v>
      </c>
      <c r="W40">
        <f t="shared" si="8"/>
        <v>0.5073891625615764</v>
      </c>
      <c r="X40">
        <f t="shared" si="9"/>
        <v>0.82016449295805216</v>
      </c>
    </row>
    <row r="41" spans="1:24" x14ac:dyDescent="0.25">
      <c r="A41" s="47" t="s">
        <v>388</v>
      </c>
      <c r="B41" t="s">
        <v>75</v>
      </c>
      <c r="C41">
        <v>57</v>
      </c>
      <c r="D41">
        <v>218</v>
      </c>
      <c r="E41">
        <v>27</v>
      </c>
      <c r="F41">
        <v>63</v>
      </c>
      <c r="G41">
        <v>35</v>
      </c>
      <c r="H41">
        <v>12</v>
      </c>
      <c r="I41">
        <v>2</v>
      </c>
      <c r="J41">
        <v>9</v>
      </c>
      <c r="K41">
        <v>13</v>
      </c>
      <c r="L41">
        <v>31</v>
      </c>
      <c r="M41">
        <v>0</v>
      </c>
      <c r="N41">
        <v>1</v>
      </c>
      <c r="O41">
        <f t="shared" si="0"/>
        <v>0.28899082568807338</v>
      </c>
      <c r="P41">
        <f t="shared" si="1"/>
        <v>0.32900432900432902</v>
      </c>
      <c r="Q41" s="17">
        <f t="shared" si="2"/>
        <v>0.48623853211009177</v>
      </c>
      <c r="R41" s="17">
        <f t="shared" si="3"/>
        <v>0.81524286111442079</v>
      </c>
      <c r="S41" s="25">
        <f t="shared" si="10"/>
        <v>249</v>
      </c>
      <c r="T41" s="25">
        <f t="shared" si="11"/>
        <v>34</v>
      </c>
      <c r="U41">
        <f t="shared" si="6"/>
        <v>0.28899082568807338</v>
      </c>
      <c r="V41">
        <f t="shared" si="7"/>
        <v>0.32900432900432902</v>
      </c>
      <c r="W41">
        <f t="shared" si="8"/>
        <v>0.48623853211009177</v>
      </c>
      <c r="X41">
        <f t="shared" si="9"/>
        <v>0.81524286111442079</v>
      </c>
    </row>
    <row r="42" spans="1:24" x14ac:dyDescent="0.25">
      <c r="A42" s="47" t="s">
        <v>411</v>
      </c>
      <c r="B42" t="s">
        <v>77</v>
      </c>
      <c r="C42">
        <v>62</v>
      </c>
      <c r="D42">
        <v>249</v>
      </c>
      <c r="E42">
        <v>43</v>
      </c>
      <c r="F42">
        <v>65</v>
      </c>
      <c r="G42">
        <v>31</v>
      </c>
      <c r="H42">
        <v>12</v>
      </c>
      <c r="I42">
        <v>0</v>
      </c>
      <c r="J42">
        <v>12</v>
      </c>
      <c r="K42">
        <v>38</v>
      </c>
      <c r="L42">
        <v>54</v>
      </c>
      <c r="M42">
        <v>1</v>
      </c>
      <c r="N42">
        <v>11</v>
      </c>
      <c r="O42">
        <f t="shared" si="0"/>
        <v>0.26104417670682734</v>
      </c>
      <c r="P42">
        <f t="shared" si="1"/>
        <v>0.3611111111111111</v>
      </c>
      <c r="Q42" s="17">
        <f t="shared" si="2"/>
        <v>0.45381526104417669</v>
      </c>
      <c r="R42" s="17">
        <f t="shared" si="3"/>
        <v>0.81492637215528774</v>
      </c>
      <c r="S42" s="25">
        <f t="shared" si="10"/>
        <v>303</v>
      </c>
      <c r="T42" s="25">
        <f t="shared" si="11"/>
        <v>55</v>
      </c>
      <c r="U42">
        <f t="shared" si="6"/>
        <v>0.26104417670682734</v>
      </c>
      <c r="V42">
        <f t="shared" si="7"/>
        <v>0.3611111111111111</v>
      </c>
      <c r="W42">
        <f t="shared" si="8"/>
        <v>0.45381526104417669</v>
      </c>
      <c r="X42">
        <f t="shared" si="9"/>
        <v>0.81492637215528774</v>
      </c>
    </row>
    <row r="43" spans="1:24" x14ac:dyDescent="0.25">
      <c r="A43" s="47" t="s">
        <v>311</v>
      </c>
      <c r="B43" t="s">
        <v>72</v>
      </c>
      <c r="C43">
        <v>55</v>
      </c>
      <c r="D43">
        <v>216</v>
      </c>
      <c r="E43">
        <v>30</v>
      </c>
      <c r="F43">
        <v>59</v>
      </c>
      <c r="G43">
        <v>33</v>
      </c>
      <c r="H43">
        <v>12</v>
      </c>
      <c r="I43">
        <v>6</v>
      </c>
      <c r="J43">
        <v>9</v>
      </c>
      <c r="K43">
        <v>10</v>
      </c>
      <c r="L43">
        <v>31</v>
      </c>
      <c r="M43">
        <v>0</v>
      </c>
      <c r="N43">
        <v>16</v>
      </c>
      <c r="O43">
        <f t="shared" si="0"/>
        <v>0.27314814814814814</v>
      </c>
      <c r="P43">
        <f t="shared" si="1"/>
        <v>0.30530973451327431</v>
      </c>
      <c r="Q43" s="17">
        <f t="shared" si="2"/>
        <v>0.5092592592592593</v>
      </c>
      <c r="R43" s="17">
        <f t="shared" si="3"/>
        <v>0.81456899377253356</v>
      </c>
      <c r="S43" s="25">
        <f t="shared" si="10"/>
        <v>247</v>
      </c>
      <c r="T43" s="25">
        <f t="shared" si="11"/>
        <v>33</v>
      </c>
      <c r="U43">
        <f t="shared" si="6"/>
        <v>0.27314814814814814</v>
      </c>
      <c r="V43">
        <f t="shared" si="7"/>
        <v>0.30530973451327431</v>
      </c>
      <c r="W43">
        <f t="shared" si="8"/>
        <v>0.5092592592592593</v>
      </c>
      <c r="X43">
        <f t="shared" si="9"/>
        <v>0.81456899377253356</v>
      </c>
    </row>
    <row r="44" spans="1:24" x14ac:dyDescent="0.25">
      <c r="A44" s="48" t="s">
        <v>639</v>
      </c>
      <c r="B44" t="s">
        <v>622</v>
      </c>
      <c r="C44">
        <v>54</v>
      </c>
      <c r="D44">
        <v>228</v>
      </c>
      <c r="E44">
        <v>39</v>
      </c>
      <c r="F44">
        <v>62</v>
      </c>
      <c r="G44">
        <v>30</v>
      </c>
      <c r="H44">
        <v>25</v>
      </c>
      <c r="I44">
        <v>0</v>
      </c>
      <c r="J44">
        <v>9</v>
      </c>
      <c r="K44">
        <v>13</v>
      </c>
      <c r="L44">
        <v>37</v>
      </c>
      <c r="M44">
        <v>0</v>
      </c>
      <c r="N44">
        <v>3</v>
      </c>
      <c r="O44">
        <f t="shared" si="0"/>
        <v>0.27192982456140352</v>
      </c>
      <c r="P44">
        <f t="shared" si="1"/>
        <v>0.31120331950207469</v>
      </c>
      <c r="Q44" s="17">
        <f t="shared" si="2"/>
        <v>0.5</v>
      </c>
      <c r="R44" s="17">
        <f t="shared" si="3"/>
        <v>0.81120331950207469</v>
      </c>
      <c r="S44" s="25">
        <f t="shared" si="10"/>
        <v>265</v>
      </c>
      <c r="T44" s="25">
        <f t="shared" si="11"/>
        <v>48</v>
      </c>
      <c r="U44">
        <f t="shared" si="6"/>
        <v>0.27192982456140352</v>
      </c>
      <c r="V44">
        <f t="shared" si="7"/>
        <v>0.31120331950207469</v>
      </c>
      <c r="W44">
        <f t="shared" si="8"/>
        <v>0.5</v>
      </c>
      <c r="X44">
        <f t="shared" si="9"/>
        <v>0.81120331950207469</v>
      </c>
    </row>
    <row r="45" spans="1:24" x14ac:dyDescent="0.25">
      <c r="A45" s="47" t="s">
        <v>701</v>
      </c>
      <c r="B45" t="s">
        <v>693</v>
      </c>
      <c r="C45">
        <v>53</v>
      </c>
      <c r="D45">
        <v>218</v>
      </c>
      <c r="E45">
        <v>37</v>
      </c>
      <c r="F45">
        <v>66</v>
      </c>
      <c r="G45">
        <v>21</v>
      </c>
      <c r="H45">
        <v>12</v>
      </c>
      <c r="I45">
        <v>0</v>
      </c>
      <c r="J45">
        <v>7</v>
      </c>
      <c r="K45">
        <v>16</v>
      </c>
      <c r="L45">
        <v>19</v>
      </c>
      <c r="M45">
        <v>2</v>
      </c>
      <c r="N45">
        <v>5</v>
      </c>
      <c r="O45">
        <f t="shared" si="0"/>
        <v>0.30275229357798167</v>
      </c>
      <c r="P45">
        <f t="shared" si="1"/>
        <v>0.3559322033898305</v>
      </c>
      <c r="Q45" s="17">
        <f t="shared" si="2"/>
        <v>0.45412844036697247</v>
      </c>
      <c r="R45" s="17">
        <f t="shared" si="3"/>
        <v>0.81006064375680298</v>
      </c>
      <c r="S45" s="25">
        <f t="shared" si="10"/>
        <v>237</v>
      </c>
      <c r="T45" s="25">
        <f t="shared" si="11"/>
        <v>44</v>
      </c>
      <c r="U45">
        <f t="shared" si="6"/>
        <v>0.30275229357798167</v>
      </c>
      <c r="V45">
        <f t="shared" si="7"/>
        <v>0.3559322033898305</v>
      </c>
      <c r="W45">
        <f t="shared" si="8"/>
        <v>0.45412844036697247</v>
      </c>
      <c r="X45">
        <f t="shared" si="9"/>
        <v>0.81006064375680298</v>
      </c>
    </row>
    <row r="46" spans="1:24" x14ac:dyDescent="0.25">
      <c r="A46" s="47" t="s">
        <v>706</v>
      </c>
      <c r="B46" t="s">
        <v>693</v>
      </c>
      <c r="C46">
        <v>50</v>
      </c>
      <c r="D46">
        <v>181</v>
      </c>
      <c r="E46">
        <v>34</v>
      </c>
      <c r="F46">
        <v>41</v>
      </c>
      <c r="G46">
        <v>26</v>
      </c>
      <c r="H46">
        <v>8</v>
      </c>
      <c r="I46">
        <v>0</v>
      </c>
      <c r="J46">
        <v>13</v>
      </c>
      <c r="K46">
        <v>17</v>
      </c>
      <c r="L46">
        <v>42</v>
      </c>
      <c r="M46">
        <v>8</v>
      </c>
      <c r="N46">
        <v>0</v>
      </c>
      <c r="O46">
        <f t="shared" si="0"/>
        <v>0.22651933701657459</v>
      </c>
      <c r="P46">
        <f t="shared" si="1"/>
        <v>0.32038834951456313</v>
      </c>
      <c r="Q46" s="17">
        <f t="shared" si="2"/>
        <v>0.48618784530386738</v>
      </c>
      <c r="R46" s="17">
        <f t="shared" si="3"/>
        <v>0.80657619481843046</v>
      </c>
      <c r="S46" s="25">
        <f t="shared" si="10"/>
        <v>223</v>
      </c>
      <c r="T46" s="25">
        <f t="shared" si="11"/>
        <v>47</v>
      </c>
      <c r="U46">
        <f t="shared" si="6"/>
        <v>0.22651933701657459</v>
      </c>
      <c r="V46">
        <f t="shared" si="7"/>
        <v>0.32038834951456313</v>
      </c>
      <c r="W46">
        <f t="shared" si="8"/>
        <v>0.48618784530386738</v>
      </c>
      <c r="X46">
        <f t="shared" si="9"/>
        <v>0.80657619481843046</v>
      </c>
    </row>
    <row r="47" spans="1:24" x14ac:dyDescent="0.25">
      <c r="A47" s="47" t="s">
        <v>281</v>
      </c>
      <c r="B47" t="s">
        <v>70</v>
      </c>
      <c r="C47">
        <v>52</v>
      </c>
      <c r="D47">
        <v>201</v>
      </c>
      <c r="E47">
        <v>37</v>
      </c>
      <c r="F47">
        <v>57</v>
      </c>
      <c r="G47">
        <v>30</v>
      </c>
      <c r="H47">
        <v>13</v>
      </c>
      <c r="I47">
        <v>3</v>
      </c>
      <c r="J47">
        <v>7</v>
      </c>
      <c r="K47">
        <v>12</v>
      </c>
      <c r="L47">
        <v>33</v>
      </c>
      <c r="M47">
        <v>0</v>
      </c>
      <c r="N47">
        <v>0</v>
      </c>
      <c r="O47">
        <f t="shared" si="0"/>
        <v>0.28358208955223879</v>
      </c>
      <c r="P47">
        <f t="shared" si="1"/>
        <v>0.323943661971831</v>
      </c>
      <c r="Q47" s="17">
        <f t="shared" si="2"/>
        <v>0.48258706467661694</v>
      </c>
      <c r="R47" s="17">
        <f t="shared" si="3"/>
        <v>0.80653072664844794</v>
      </c>
      <c r="S47" s="25">
        <f t="shared" si="10"/>
        <v>234</v>
      </c>
      <c r="T47" s="25">
        <f t="shared" si="11"/>
        <v>41</v>
      </c>
      <c r="U47">
        <f t="shared" si="6"/>
        <v>0.28358208955223879</v>
      </c>
      <c r="V47">
        <f t="shared" si="7"/>
        <v>0.323943661971831</v>
      </c>
      <c r="W47">
        <f t="shared" si="8"/>
        <v>0.48258706467661694</v>
      </c>
      <c r="X47">
        <f t="shared" si="9"/>
        <v>0.80653072664844794</v>
      </c>
    </row>
    <row r="48" spans="1:24" x14ac:dyDescent="0.25">
      <c r="A48" s="46" t="s">
        <v>175</v>
      </c>
      <c r="B48" t="s">
        <v>66</v>
      </c>
      <c r="C48">
        <v>56</v>
      </c>
      <c r="D48">
        <v>217</v>
      </c>
      <c r="E48">
        <v>34</v>
      </c>
      <c r="F48">
        <v>57</v>
      </c>
      <c r="G48">
        <v>36</v>
      </c>
      <c r="H48">
        <v>17</v>
      </c>
      <c r="I48">
        <v>2</v>
      </c>
      <c r="J48">
        <v>9</v>
      </c>
      <c r="K48">
        <v>19</v>
      </c>
      <c r="L48">
        <v>53</v>
      </c>
      <c r="M48">
        <v>0</v>
      </c>
      <c r="N48">
        <v>5</v>
      </c>
      <c r="O48">
        <f t="shared" si="0"/>
        <v>0.26267281105990781</v>
      </c>
      <c r="P48">
        <f t="shared" si="1"/>
        <v>0.32203389830508472</v>
      </c>
      <c r="Q48" s="17">
        <f t="shared" si="2"/>
        <v>0.4838709677419355</v>
      </c>
      <c r="R48" s="17">
        <f t="shared" si="3"/>
        <v>0.80590486604702027</v>
      </c>
      <c r="S48" s="25">
        <f t="shared" si="10"/>
        <v>270</v>
      </c>
      <c r="T48" s="25">
        <f t="shared" si="11"/>
        <v>41</v>
      </c>
      <c r="U48">
        <f t="shared" si="6"/>
        <v>0.26267281105990781</v>
      </c>
      <c r="V48">
        <f t="shared" si="7"/>
        <v>0.32203389830508472</v>
      </c>
      <c r="W48">
        <f t="shared" si="8"/>
        <v>0.4838709677419355</v>
      </c>
      <c r="X48">
        <f t="shared" si="9"/>
        <v>0.80590486604702027</v>
      </c>
    </row>
    <row r="49" spans="1:24" x14ac:dyDescent="0.25">
      <c r="A49" s="46" t="s">
        <v>669</v>
      </c>
      <c r="B49" t="s">
        <v>87</v>
      </c>
      <c r="C49">
        <v>45</v>
      </c>
      <c r="D49">
        <v>186</v>
      </c>
      <c r="E49">
        <v>29</v>
      </c>
      <c r="F49">
        <v>53</v>
      </c>
      <c r="G49">
        <v>27</v>
      </c>
      <c r="H49">
        <v>14</v>
      </c>
      <c r="I49">
        <v>2</v>
      </c>
      <c r="J49">
        <v>4</v>
      </c>
      <c r="K49">
        <v>21</v>
      </c>
      <c r="L49">
        <v>22</v>
      </c>
      <c r="M49">
        <v>0</v>
      </c>
      <c r="N49">
        <v>4</v>
      </c>
      <c r="O49">
        <f t="shared" si="0"/>
        <v>0.28494623655913981</v>
      </c>
      <c r="P49">
        <f t="shared" si="1"/>
        <v>0.35748792270531399</v>
      </c>
      <c r="Q49" s="17">
        <f t="shared" si="2"/>
        <v>0.44623655913978494</v>
      </c>
      <c r="R49" s="17">
        <f t="shared" si="3"/>
        <v>0.80372448184509893</v>
      </c>
      <c r="S49" s="25">
        <f t="shared" si="10"/>
        <v>208</v>
      </c>
      <c r="T49" s="25">
        <f t="shared" si="11"/>
        <v>31</v>
      </c>
      <c r="U49">
        <f t="shared" si="6"/>
        <v>0.28494623655913981</v>
      </c>
      <c r="V49">
        <f t="shared" si="7"/>
        <v>0.35748792270531399</v>
      </c>
      <c r="W49">
        <f t="shared" si="8"/>
        <v>0.44623655913978494</v>
      </c>
      <c r="X49">
        <f t="shared" si="9"/>
        <v>0.80372448184509893</v>
      </c>
    </row>
    <row r="50" spans="1:24" x14ac:dyDescent="0.25">
      <c r="A50" s="48" t="s">
        <v>635</v>
      </c>
      <c r="B50" t="s">
        <v>622</v>
      </c>
      <c r="C50">
        <v>62</v>
      </c>
      <c r="D50">
        <v>267</v>
      </c>
      <c r="E50">
        <v>40</v>
      </c>
      <c r="F50">
        <v>73</v>
      </c>
      <c r="G50">
        <v>27</v>
      </c>
      <c r="H50">
        <v>22</v>
      </c>
      <c r="I50">
        <v>2</v>
      </c>
      <c r="J50">
        <v>10</v>
      </c>
      <c r="K50">
        <v>17</v>
      </c>
      <c r="L50">
        <v>32</v>
      </c>
      <c r="M50">
        <v>1</v>
      </c>
      <c r="N50">
        <v>2</v>
      </c>
      <c r="O50">
        <f t="shared" si="0"/>
        <v>0.27340823970037453</v>
      </c>
      <c r="P50">
        <f t="shared" si="1"/>
        <v>0.31929824561403508</v>
      </c>
      <c r="Q50" s="17">
        <f t="shared" si="2"/>
        <v>0.48314606741573035</v>
      </c>
      <c r="R50" s="17">
        <f t="shared" si="3"/>
        <v>0.80244431302976538</v>
      </c>
      <c r="S50" s="25">
        <f t="shared" si="10"/>
        <v>299</v>
      </c>
      <c r="T50" s="25">
        <f t="shared" si="11"/>
        <v>48</v>
      </c>
      <c r="U50">
        <f t="shared" si="6"/>
        <v>0.27340823970037453</v>
      </c>
      <c r="V50">
        <f t="shared" si="7"/>
        <v>0.31929824561403508</v>
      </c>
      <c r="W50">
        <f t="shared" si="8"/>
        <v>0.48314606741573035</v>
      </c>
      <c r="X50">
        <f t="shared" si="9"/>
        <v>0.80244431302976538</v>
      </c>
    </row>
    <row r="51" spans="1:24" x14ac:dyDescent="0.25">
      <c r="A51" s="47" t="s">
        <v>705</v>
      </c>
      <c r="B51" t="s">
        <v>693</v>
      </c>
      <c r="C51">
        <v>46</v>
      </c>
      <c r="D51">
        <v>189</v>
      </c>
      <c r="E51">
        <v>29</v>
      </c>
      <c r="F51">
        <v>49</v>
      </c>
      <c r="G51">
        <v>22</v>
      </c>
      <c r="H51">
        <v>13</v>
      </c>
      <c r="I51">
        <v>0</v>
      </c>
      <c r="J51">
        <v>8</v>
      </c>
      <c r="K51">
        <v>17</v>
      </c>
      <c r="L51">
        <v>34</v>
      </c>
      <c r="M51">
        <v>8</v>
      </c>
      <c r="N51">
        <v>2</v>
      </c>
      <c r="O51">
        <f t="shared" si="0"/>
        <v>0.25925925925925924</v>
      </c>
      <c r="P51">
        <f t="shared" si="1"/>
        <v>0.34579439252336447</v>
      </c>
      <c r="Q51" s="17">
        <f t="shared" si="2"/>
        <v>0.455026455026455</v>
      </c>
      <c r="R51" s="17">
        <f t="shared" si="3"/>
        <v>0.80082084754981953</v>
      </c>
      <c r="S51" s="25">
        <f t="shared" si="10"/>
        <v>223</v>
      </c>
      <c r="T51" s="25">
        <f t="shared" si="11"/>
        <v>37</v>
      </c>
      <c r="U51">
        <f t="shared" si="6"/>
        <v>0.25925925925925924</v>
      </c>
      <c r="V51">
        <f t="shared" si="7"/>
        <v>0.34579439252336447</v>
      </c>
      <c r="W51">
        <f t="shared" si="8"/>
        <v>0.455026455026455</v>
      </c>
      <c r="X51">
        <f t="shared" si="9"/>
        <v>0.80082084754981953</v>
      </c>
    </row>
    <row r="52" spans="1:24" x14ac:dyDescent="0.25">
      <c r="A52" s="47" t="s">
        <v>239</v>
      </c>
      <c r="B52" t="s">
        <v>68</v>
      </c>
      <c r="C52">
        <v>52</v>
      </c>
      <c r="D52">
        <v>213</v>
      </c>
      <c r="E52">
        <v>27</v>
      </c>
      <c r="F52">
        <v>50</v>
      </c>
      <c r="G52">
        <v>36</v>
      </c>
      <c r="H52">
        <v>11</v>
      </c>
      <c r="I52">
        <v>2</v>
      </c>
      <c r="J52">
        <v>14</v>
      </c>
      <c r="K52">
        <v>19</v>
      </c>
      <c r="L52">
        <v>51</v>
      </c>
      <c r="M52">
        <v>0</v>
      </c>
      <c r="N52">
        <v>0</v>
      </c>
      <c r="O52">
        <f t="shared" si="0"/>
        <v>0.23474178403755869</v>
      </c>
      <c r="P52">
        <f t="shared" si="1"/>
        <v>0.29741379310344829</v>
      </c>
      <c r="Q52" s="17">
        <f t="shared" si="2"/>
        <v>0.50234741784037562</v>
      </c>
      <c r="R52" s="17">
        <f t="shared" si="3"/>
        <v>0.79976121094382391</v>
      </c>
      <c r="S52" s="25">
        <f t="shared" si="10"/>
        <v>264</v>
      </c>
      <c r="T52" s="25">
        <f t="shared" si="11"/>
        <v>39</v>
      </c>
      <c r="U52">
        <f t="shared" si="6"/>
        <v>0.23474178403755869</v>
      </c>
      <c r="V52">
        <f t="shared" si="7"/>
        <v>0.29741379310344829</v>
      </c>
      <c r="W52">
        <f t="shared" si="8"/>
        <v>0.50234741784037562</v>
      </c>
      <c r="X52">
        <f t="shared" si="9"/>
        <v>0.79976121094382391</v>
      </c>
    </row>
    <row r="53" spans="1:24" x14ac:dyDescent="0.25">
      <c r="A53" s="47" t="s">
        <v>387</v>
      </c>
      <c r="B53" t="s">
        <v>75</v>
      </c>
      <c r="C53">
        <v>48</v>
      </c>
      <c r="D53">
        <v>197</v>
      </c>
      <c r="E53">
        <v>29</v>
      </c>
      <c r="F53">
        <v>51</v>
      </c>
      <c r="G53">
        <v>37</v>
      </c>
      <c r="H53">
        <v>15</v>
      </c>
      <c r="I53">
        <v>2</v>
      </c>
      <c r="J53">
        <v>10</v>
      </c>
      <c r="K53">
        <v>8</v>
      </c>
      <c r="L53">
        <v>37</v>
      </c>
      <c r="M53">
        <v>0</v>
      </c>
      <c r="N53">
        <v>5</v>
      </c>
      <c r="O53">
        <f t="shared" si="0"/>
        <v>0.25888324873096447</v>
      </c>
      <c r="P53">
        <f t="shared" si="1"/>
        <v>0.28780487804878047</v>
      </c>
      <c r="Q53" s="17">
        <f t="shared" si="2"/>
        <v>0.50761421319796951</v>
      </c>
      <c r="R53" s="17">
        <f t="shared" si="3"/>
        <v>0.79541909124675003</v>
      </c>
      <c r="S53" s="25">
        <f t="shared" si="10"/>
        <v>234</v>
      </c>
      <c r="T53" s="25">
        <f t="shared" si="11"/>
        <v>37</v>
      </c>
      <c r="U53">
        <f t="shared" si="6"/>
        <v>0.25888324873096447</v>
      </c>
      <c r="V53">
        <f t="shared" si="7"/>
        <v>0.28780487804878047</v>
      </c>
      <c r="W53">
        <f t="shared" si="8"/>
        <v>0.50761421319796951</v>
      </c>
      <c r="X53">
        <f t="shared" si="9"/>
        <v>0.79541909124675003</v>
      </c>
    </row>
    <row r="54" spans="1:24" x14ac:dyDescent="0.25">
      <c r="A54" s="46" t="s">
        <v>676</v>
      </c>
      <c r="B54" t="s">
        <v>87</v>
      </c>
      <c r="C54">
        <v>42</v>
      </c>
      <c r="D54">
        <v>177</v>
      </c>
      <c r="E54">
        <v>34</v>
      </c>
      <c r="F54">
        <v>48</v>
      </c>
      <c r="G54">
        <v>24</v>
      </c>
      <c r="H54">
        <v>9</v>
      </c>
      <c r="I54">
        <v>1</v>
      </c>
      <c r="J54">
        <v>7</v>
      </c>
      <c r="K54">
        <v>14</v>
      </c>
      <c r="L54">
        <v>46</v>
      </c>
      <c r="M54">
        <v>5</v>
      </c>
      <c r="N54">
        <v>9</v>
      </c>
      <c r="O54">
        <f t="shared" si="0"/>
        <v>0.2711864406779661</v>
      </c>
      <c r="P54">
        <f t="shared" si="1"/>
        <v>0.34183673469387754</v>
      </c>
      <c r="Q54" s="17">
        <f t="shared" si="2"/>
        <v>0.4519774011299435</v>
      </c>
      <c r="R54" s="17">
        <f t="shared" si="3"/>
        <v>0.7938141358238211</v>
      </c>
      <c r="S54" s="25">
        <f t="shared" si="10"/>
        <v>223</v>
      </c>
      <c r="T54" s="25">
        <f t="shared" si="11"/>
        <v>40</v>
      </c>
      <c r="U54">
        <f t="shared" si="6"/>
        <v>0.2711864406779661</v>
      </c>
      <c r="V54">
        <f t="shared" si="7"/>
        <v>0.34183673469387754</v>
      </c>
      <c r="W54">
        <f t="shared" si="8"/>
        <v>0.4519774011299435</v>
      </c>
      <c r="X54">
        <f t="shared" si="9"/>
        <v>0.7938141358238211</v>
      </c>
    </row>
    <row r="55" spans="1:24" x14ac:dyDescent="0.25">
      <c r="A55" s="47" t="s">
        <v>592</v>
      </c>
      <c r="B55" t="s">
        <v>586</v>
      </c>
      <c r="C55">
        <v>61</v>
      </c>
      <c r="D55">
        <v>228</v>
      </c>
      <c r="E55">
        <v>30</v>
      </c>
      <c r="F55">
        <v>67</v>
      </c>
      <c r="G55">
        <v>17</v>
      </c>
      <c r="H55">
        <v>22</v>
      </c>
      <c r="I55">
        <v>0</v>
      </c>
      <c r="J55">
        <v>3</v>
      </c>
      <c r="K55">
        <v>24</v>
      </c>
      <c r="L55">
        <v>46</v>
      </c>
      <c r="M55">
        <v>0</v>
      </c>
      <c r="N55">
        <v>6</v>
      </c>
      <c r="O55">
        <f t="shared" si="0"/>
        <v>0.29385964912280704</v>
      </c>
      <c r="P55">
        <f t="shared" si="1"/>
        <v>0.3611111111111111</v>
      </c>
      <c r="Q55" s="17">
        <f t="shared" si="2"/>
        <v>0.42982456140350878</v>
      </c>
      <c r="R55" s="17">
        <f t="shared" si="3"/>
        <v>0.79093567251461994</v>
      </c>
      <c r="S55" s="25">
        <f t="shared" si="10"/>
        <v>274</v>
      </c>
      <c r="T55" s="25">
        <f t="shared" si="11"/>
        <v>33</v>
      </c>
      <c r="U55">
        <f t="shared" si="6"/>
        <v>0.29385964912280704</v>
      </c>
      <c r="V55">
        <f t="shared" si="7"/>
        <v>0.3611111111111111</v>
      </c>
      <c r="W55">
        <f t="shared" si="8"/>
        <v>0.42982456140350878</v>
      </c>
      <c r="X55">
        <f t="shared" si="9"/>
        <v>0.79093567251461994</v>
      </c>
    </row>
    <row r="56" spans="1:24" x14ac:dyDescent="0.25">
      <c r="A56" s="46" t="s">
        <v>209</v>
      </c>
      <c r="B56" t="s">
        <v>729</v>
      </c>
      <c r="C56">
        <v>46</v>
      </c>
      <c r="D56">
        <v>186</v>
      </c>
      <c r="E56">
        <v>25</v>
      </c>
      <c r="F56">
        <v>60</v>
      </c>
      <c r="G56">
        <v>12</v>
      </c>
      <c r="H56">
        <v>5</v>
      </c>
      <c r="I56">
        <v>5</v>
      </c>
      <c r="J56">
        <v>1</v>
      </c>
      <c r="K56">
        <v>13</v>
      </c>
      <c r="L56">
        <v>28</v>
      </c>
      <c r="M56">
        <v>0</v>
      </c>
      <c r="N56">
        <v>15</v>
      </c>
      <c r="O56">
        <f t="shared" si="0"/>
        <v>0.32258064516129031</v>
      </c>
      <c r="P56">
        <f t="shared" si="1"/>
        <v>0.36683417085427134</v>
      </c>
      <c r="Q56" s="17">
        <f t="shared" si="2"/>
        <v>0.41935483870967744</v>
      </c>
      <c r="R56" s="17">
        <f t="shared" si="3"/>
        <v>0.78618900956394877</v>
      </c>
      <c r="S56" s="25">
        <f t="shared" si="10"/>
        <v>214</v>
      </c>
      <c r="T56" s="25">
        <f t="shared" si="11"/>
        <v>21</v>
      </c>
      <c r="U56">
        <f t="shared" si="6"/>
        <v>0.32258064516129031</v>
      </c>
      <c r="V56">
        <f t="shared" si="7"/>
        <v>0.36683417085427134</v>
      </c>
      <c r="W56">
        <f t="shared" si="8"/>
        <v>0.41935483870967744</v>
      </c>
      <c r="X56">
        <f t="shared" si="9"/>
        <v>0.78618900956394877</v>
      </c>
    </row>
    <row r="57" spans="1:24" x14ac:dyDescent="0.25">
      <c r="A57" s="47" t="s">
        <v>418</v>
      </c>
      <c r="B57" t="s">
        <v>77</v>
      </c>
      <c r="C57">
        <v>57</v>
      </c>
      <c r="D57">
        <v>205</v>
      </c>
      <c r="E57">
        <v>31</v>
      </c>
      <c r="F57">
        <v>51</v>
      </c>
      <c r="G57">
        <v>26</v>
      </c>
      <c r="H57">
        <v>15</v>
      </c>
      <c r="I57">
        <v>0</v>
      </c>
      <c r="J57">
        <v>8</v>
      </c>
      <c r="K57">
        <v>29</v>
      </c>
      <c r="L57">
        <v>41</v>
      </c>
      <c r="M57">
        <v>0</v>
      </c>
      <c r="N57">
        <v>0</v>
      </c>
      <c r="O57">
        <f t="shared" si="0"/>
        <v>0.24878048780487805</v>
      </c>
      <c r="P57">
        <f t="shared" si="1"/>
        <v>0.34188034188034189</v>
      </c>
      <c r="Q57" s="17">
        <f t="shared" si="2"/>
        <v>0.43902439024390244</v>
      </c>
      <c r="R57" s="17">
        <f t="shared" si="3"/>
        <v>0.78090473212424438</v>
      </c>
      <c r="S57" s="25">
        <f t="shared" si="10"/>
        <v>246</v>
      </c>
      <c r="T57" s="25">
        <f t="shared" si="11"/>
        <v>39</v>
      </c>
      <c r="U57">
        <f t="shared" si="6"/>
        <v>0.24878048780487805</v>
      </c>
      <c r="V57">
        <f t="shared" si="7"/>
        <v>0.34188034188034189</v>
      </c>
      <c r="W57">
        <f t="shared" si="8"/>
        <v>0.43902439024390244</v>
      </c>
      <c r="X57">
        <f t="shared" si="9"/>
        <v>0.78090473212424438</v>
      </c>
    </row>
    <row r="58" spans="1:24" x14ac:dyDescent="0.25">
      <c r="A58" s="48" t="s">
        <v>637</v>
      </c>
      <c r="B58" t="s">
        <v>622</v>
      </c>
      <c r="C58">
        <v>51</v>
      </c>
      <c r="D58">
        <v>177</v>
      </c>
      <c r="E58">
        <v>30</v>
      </c>
      <c r="F58">
        <v>51</v>
      </c>
      <c r="G58">
        <v>24</v>
      </c>
      <c r="H58">
        <v>10</v>
      </c>
      <c r="I58">
        <v>0</v>
      </c>
      <c r="J58">
        <v>6</v>
      </c>
      <c r="K58">
        <v>12</v>
      </c>
      <c r="L58">
        <v>17</v>
      </c>
      <c r="M58">
        <v>0</v>
      </c>
      <c r="N58">
        <v>0</v>
      </c>
      <c r="O58">
        <f t="shared" si="0"/>
        <v>0.28813559322033899</v>
      </c>
      <c r="P58">
        <f t="shared" si="1"/>
        <v>0.33333333333333331</v>
      </c>
      <c r="Q58" s="17">
        <f t="shared" si="2"/>
        <v>0.4463276836158192</v>
      </c>
      <c r="R58" s="17">
        <f t="shared" si="3"/>
        <v>0.77966101694915246</v>
      </c>
      <c r="S58" s="25">
        <f t="shared" si="10"/>
        <v>194</v>
      </c>
      <c r="T58" s="25">
        <f t="shared" si="11"/>
        <v>36</v>
      </c>
      <c r="U58">
        <f t="shared" si="6"/>
        <v>0.28813559322033899</v>
      </c>
      <c r="V58">
        <f t="shared" si="7"/>
        <v>0.33333333333333331</v>
      </c>
      <c r="W58">
        <f t="shared" si="8"/>
        <v>0.4463276836158192</v>
      </c>
      <c r="X58">
        <f t="shared" si="9"/>
        <v>0.77966101694915246</v>
      </c>
    </row>
    <row r="59" spans="1:24" x14ac:dyDescent="0.25">
      <c r="A59" s="46" t="s">
        <v>171</v>
      </c>
      <c r="B59" t="s">
        <v>66</v>
      </c>
      <c r="C59">
        <v>57</v>
      </c>
      <c r="D59">
        <v>240</v>
      </c>
      <c r="E59">
        <v>42</v>
      </c>
      <c r="F59">
        <v>73</v>
      </c>
      <c r="G59">
        <v>19</v>
      </c>
      <c r="H59">
        <v>17</v>
      </c>
      <c r="I59">
        <v>2</v>
      </c>
      <c r="J59">
        <v>2</v>
      </c>
      <c r="K59">
        <v>22</v>
      </c>
      <c r="L59">
        <v>35</v>
      </c>
      <c r="M59">
        <v>0</v>
      </c>
      <c r="N59">
        <v>15</v>
      </c>
      <c r="O59">
        <f t="shared" si="0"/>
        <v>0.30416666666666664</v>
      </c>
      <c r="P59">
        <f t="shared" si="1"/>
        <v>0.36259541984732824</v>
      </c>
      <c r="Q59" s="17">
        <f t="shared" si="2"/>
        <v>0.41666666666666669</v>
      </c>
      <c r="R59" s="17">
        <f t="shared" si="3"/>
        <v>0.77926208651399498</v>
      </c>
      <c r="S59" s="25">
        <f t="shared" si="10"/>
        <v>275</v>
      </c>
      <c r="T59" s="25">
        <f t="shared" si="11"/>
        <v>42</v>
      </c>
      <c r="U59">
        <f t="shared" si="6"/>
        <v>0.30416666666666664</v>
      </c>
      <c r="V59">
        <f t="shared" si="7"/>
        <v>0.36259541984732824</v>
      </c>
      <c r="W59">
        <f t="shared" si="8"/>
        <v>0.41666666666666669</v>
      </c>
      <c r="X59">
        <f t="shared" si="9"/>
        <v>0.77926208651399498</v>
      </c>
    </row>
    <row r="60" spans="1:24" x14ac:dyDescent="0.25">
      <c r="A60" s="46" t="s">
        <v>215</v>
      </c>
      <c r="B60" t="s">
        <v>729</v>
      </c>
      <c r="C60">
        <v>59</v>
      </c>
      <c r="D60">
        <v>247</v>
      </c>
      <c r="E60">
        <v>34</v>
      </c>
      <c r="F60">
        <v>67</v>
      </c>
      <c r="G60">
        <v>19</v>
      </c>
      <c r="H60">
        <v>11</v>
      </c>
      <c r="I60">
        <v>1</v>
      </c>
      <c r="J60">
        <v>9</v>
      </c>
      <c r="K60">
        <v>28</v>
      </c>
      <c r="L60">
        <v>52</v>
      </c>
      <c r="M60">
        <v>0</v>
      </c>
      <c r="N60">
        <v>4</v>
      </c>
      <c r="O60">
        <f t="shared" si="0"/>
        <v>0.27125506072874495</v>
      </c>
      <c r="P60">
        <f t="shared" si="1"/>
        <v>0.34545454545454546</v>
      </c>
      <c r="Q60" s="17">
        <f t="shared" si="2"/>
        <v>0.4331983805668016</v>
      </c>
      <c r="R60" s="17">
        <f t="shared" si="3"/>
        <v>0.77865292602134706</v>
      </c>
      <c r="S60" s="25">
        <f t="shared" si="10"/>
        <v>299</v>
      </c>
      <c r="T60" s="25">
        <f t="shared" si="11"/>
        <v>42</v>
      </c>
      <c r="U60">
        <f t="shared" si="6"/>
        <v>0.27125506072874495</v>
      </c>
      <c r="V60">
        <f t="shared" si="7"/>
        <v>0.34545454545454546</v>
      </c>
      <c r="W60">
        <f t="shared" si="8"/>
        <v>0.4331983805668016</v>
      </c>
      <c r="X60">
        <f t="shared" si="9"/>
        <v>0.77865292602134706</v>
      </c>
    </row>
    <row r="61" spans="1:24" x14ac:dyDescent="0.25">
      <c r="A61" s="47" t="s">
        <v>494</v>
      </c>
      <c r="B61" t="s">
        <v>81</v>
      </c>
      <c r="C61">
        <v>47</v>
      </c>
      <c r="D61">
        <v>188</v>
      </c>
      <c r="E61">
        <v>23</v>
      </c>
      <c r="F61">
        <v>49</v>
      </c>
      <c r="G61">
        <v>35</v>
      </c>
      <c r="H61">
        <v>12</v>
      </c>
      <c r="I61">
        <v>1</v>
      </c>
      <c r="J61">
        <v>8</v>
      </c>
      <c r="K61">
        <v>14</v>
      </c>
      <c r="L61">
        <v>25</v>
      </c>
      <c r="M61">
        <v>1</v>
      </c>
      <c r="N61">
        <v>0</v>
      </c>
      <c r="O61">
        <f t="shared" si="0"/>
        <v>0.26063829787234044</v>
      </c>
      <c r="P61">
        <f t="shared" si="1"/>
        <v>0.31527093596059114</v>
      </c>
      <c r="Q61" s="17">
        <f t="shared" si="2"/>
        <v>0.46276595744680848</v>
      </c>
      <c r="R61" s="17">
        <f t="shared" si="3"/>
        <v>0.77803689340739957</v>
      </c>
      <c r="S61" s="25">
        <f t="shared" si="10"/>
        <v>213</v>
      </c>
      <c r="T61" s="25">
        <f t="shared" si="11"/>
        <v>30</v>
      </c>
      <c r="U61">
        <f t="shared" si="6"/>
        <v>0.26063829787234044</v>
      </c>
      <c r="V61">
        <f t="shared" si="7"/>
        <v>0.31527093596059114</v>
      </c>
      <c r="W61">
        <f t="shared" si="8"/>
        <v>0.46276595744680848</v>
      </c>
      <c r="X61">
        <f t="shared" si="9"/>
        <v>0.77803689340739957</v>
      </c>
    </row>
    <row r="62" spans="1:24" x14ac:dyDescent="0.25">
      <c r="A62" s="47" t="s">
        <v>711</v>
      </c>
      <c r="B62" t="s">
        <v>693</v>
      </c>
      <c r="C62">
        <v>56</v>
      </c>
      <c r="D62">
        <v>210</v>
      </c>
      <c r="E62">
        <v>36</v>
      </c>
      <c r="F62">
        <v>47</v>
      </c>
      <c r="G62">
        <v>28</v>
      </c>
      <c r="H62">
        <v>10</v>
      </c>
      <c r="I62">
        <v>0</v>
      </c>
      <c r="J62">
        <v>12</v>
      </c>
      <c r="K62">
        <v>32</v>
      </c>
      <c r="L62">
        <v>38</v>
      </c>
      <c r="M62">
        <v>3</v>
      </c>
      <c r="N62">
        <v>0</v>
      </c>
      <c r="O62">
        <f t="shared" si="0"/>
        <v>0.22380952380952382</v>
      </c>
      <c r="P62">
        <f t="shared" si="1"/>
        <v>0.33469387755102042</v>
      </c>
      <c r="Q62" s="17">
        <f t="shared" si="2"/>
        <v>0.44285714285714284</v>
      </c>
      <c r="R62" s="17">
        <f t="shared" si="3"/>
        <v>0.77755102040816326</v>
      </c>
      <c r="S62" s="25">
        <f t="shared" si="10"/>
        <v>248</v>
      </c>
      <c r="T62" s="25">
        <f t="shared" si="11"/>
        <v>48</v>
      </c>
      <c r="U62">
        <f t="shared" si="6"/>
        <v>0.22380952380952382</v>
      </c>
      <c r="V62">
        <f t="shared" si="7"/>
        <v>0.33469387755102042</v>
      </c>
      <c r="W62">
        <f t="shared" si="8"/>
        <v>0.44285714285714284</v>
      </c>
      <c r="X62">
        <f t="shared" si="9"/>
        <v>0.77755102040816326</v>
      </c>
    </row>
    <row r="63" spans="1:24" x14ac:dyDescent="0.25">
      <c r="A63" s="47" t="s">
        <v>524</v>
      </c>
      <c r="B63" t="s">
        <v>83</v>
      </c>
      <c r="C63">
        <v>57</v>
      </c>
      <c r="D63">
        <v>239</v>
      </c>
      <c r="E63">
        <v>35</v>
      </c>
      <c r="F63">
        <v>63</v>
      </c>
      <c r="G63">
        <v>35</v>
      </c>
      <c r="H63">
        <v>16</v>
      </c>
      <c r="I63">
        <v>2</v>
      </c>
      <c r="J63">
        <v>7</v>
      </c>
      <c r="K63">
        <v>24</v>
      </c>
      <c r="L63">
        <v>44</v>
      </c>
      <c r="M63">
        <v>2</v>
      </c>
      <c r="N63">
        <v>5</v>
      </c>
      <c r="O63">
        <f t="shared" si="0"/>
        <v>0.26359832635983266</v>
      </c>
      <c r="P63">
        <f t="shared" si="1"/>
        <v>0.33584905660377357</v>
      </c>
      <c r="Q63" s="17">
        <f t="shared" si="2"/>
        <v>0.43514644351464438</v>
      </c>
      <c r="R63" s="17">
        <f t="shared" si="3"/>
        <v>0.77099550011841789</v>
      </c>
      <c r="S63" s="25">
        <f t="shared" si="10"/>
        <v>283</v>
      </c>
      <c r="T63" s="25">
        <f t="shared" si="11"/>
        <v>40</v>
      </c>
      <c r="U63">
        <f t="shared" si="6"/>
        <v>0.26359832635983266</v>
      </c>
      <c r="V63">
        <f t="shared" si="7"/>
        <v>0.33584905660377357</v>
      </c>
      <c r="W63">
        <f t="shared" si="8"/>
        <v>0.43514644351464438</v>
      </c>
      <c r="X63">
        <f t="shared" si="9"/>
        <v>0.77099550011841789</v>
      </c>
    </row>
    <row r="64" spans="1:24" x14ac:dyDescent="0.25">
      <c r="A64" s="47" t="s">
        <v>523</v>
      </c>
      <c r="B64" t="s">
        <v>83</v>
      </c>
      <c r="C64">
        <v>49</v>
      </c>
      <c r="D64">
        <v>183</v>
      </c>
      <c r="E64">
        <v>24</v>
      </c>
      <c r="F64">
        <v>53</v>
      </c>
      <c r="G64">
        <v>22</v>
      </c>
      <c r="H64">
        <v>8</v>
      </c>
      <c r="I64">
        <v>3</v>
      </c>
      <c r="J64">
        <v>5</v>
      </c>
      <c r="K64">
        <v>8</v>
      </c>
      <c r="L64">
        <v>25</v>
      </c>
      <c r="M64">
        <v>0</v>
      </c>
      <c r="N64">
        <v>5</v>
      </c>
      <c r="O64">
        <f t="shared" si="0"/>
        <v>0.2896174863387978</v>
      </c>
      <c r="P64">
        <f t="shared" si="1"/>
        <v>0.3193717277486911</v>
      </c>
      <c r="Q64" s="17">
        <f t="shared" si="2"/>
        <v>0.44808743169398907</v>
      </c>
      <c r="R64" s="17">
        <f t="shared" si="3"/>
        <v>0.76745915944268017</v>
      </c>
      <c r="S64" s="25">
        <f t="shared" si="10"/>
        <v>208</v>
      </c>
      <c r="T64" s="25">
        <f t="shared" si="11"/>
        <v>26</v>
      </c>
      <c r="U64">
        <f t="shared" si="6"/>
        <v>0.2896174863387978</v>
      </c>
      <c r="V64">
        <f t="shared" si="7"/>
        <v>0.3193717277486911</v>
      </c>
      <c r="W64">
        <f t="shared" si="8"/>
        <v>0.44808743169398907</v>
      </c>
      <c r="X64">
        <f t="shared" si="9"/>
        <v>0.76745915944268017</v>
      </c>
    </row>
    <row r="65" spans="1:24" x14ac:dyDescent="0.25">
      <c r="A65" s="47" t="s">
        <v>254</v>
      </c>
      <c r="B65" t="s">
        <v>68</v>
      </c>
      <c r="C65">
        <v>49</v>
      </c>
      <c r="D65">
        <v>183</v>
      </c>
      <c r="E65">
        <v>25</v>
      </c>
      <c r="F65">
        <v>42</v>
      </c>
      <c r="G65">
        <v>27</v>
      </c>
      <c r="H65">
        <v>14</v>
      </c>
      <c r="I65">
        <v>1</v>
      </c>
      <c r="J65">
        <v>9</v>
      </c>
      <c r="K65">
        <v>19</v>
      </c>
      <c r="L65">
        <v>34</v>
      </c>
      <c r="M65">
        <v>0</v>
      </c>
      <c r="N65">
        <v>0</v>
      </c>
      <c r="O65">
        <f t="shared" si="0"/>
        <v>0.22950819672131148</v>
      </c>
      <c r="P65">
        <f t="shared" si="1"/>
        <v>0.30198019801980197</v>
      </c>
      <c r="Q65" s="17">
        <f t="shared" si="2"/>
        <v>0.46448087431693991</v>
      </c>
      <c r="R65" s="17">
        <f t="shared" si="3"/>
        <v>0.76646107233674188</v>
      </c>
      <c r="S65" s="25">
        <f t="shared" si="10"/>
        <v>217</v>
      </c>
      <c r="T65" s="25">
        <f t="shared" si="11"/>
        <v>33</v>
      </c>
      <c r="U65">
        <f t="shared" si="6"/>
        <v>0.22950819672131148</v>
      </c>
      <c r="V65">
        <f t="shared" si="7"/>
        <v>0.30198019801980197</v>
      </c>
      <c r="W65">
        <f t="shared" si="8"/>
        <v>0.46448087431693991</v>
      </c>
      <c r="X65">
        <f t="shared" si="9"/>
        <v>0.76646107233674188</v>
      </c>
    </row>
    <row r="66" spans="1:24" x14ac:dyDescent="0.25">
      <c r="A66" s="46" t="s">
        <v>170</v>
      </c>
      <c r="B66" t="s">
        <v>66</v>
      </c>
      <c r="C66">
        <v>57</v>
      </c>
      <c r="D66">
        <v>242</v>
      </c>
      <c r="E66">
        <v>36</v>
      </c>
      <c r="F66">
        <v>70</v>
      </c>
      <c r="G66">
        <v>25</v>
      </c>
      <c r="H66">
        <v>17</v>
      </c>
      <c r="I66">
        <v>1</v>
      </c>
      <c r="J66">
        <v>3</v>
      </c>
      <c r="K66">
        <v>24</v>
      </c>
      <c r="L66">
        <v>32</v>
      </c>
      <c r="M66">
        <v>2</v>
      </c>
      <c r="N66">
        <v>15</v>
      </c>
      <c r="O66">
        <f t="shared" ref="O66:O129" si="12">IF(D66=0,0,F66/D66)</f>
        <v>0.28925619834710742</v>
      </c>
      <c r="P66">
        <f t="shared" ref="P66:P129" si="13">IF(D66+L66=0,0,(F66+K66+M66)/(D66+K66+M66))</f>
        <v>0.35820895522388058</v>
      </c>
      <c r="Q66" s="17">
        <f t="shared" ref="Q66:Q129" si="14">IF(D66=0,0,(F66+H66+2*I66+3*J66)/D66)</f>
        <v>0.4049586776859504</v>
      </c>
      <c r="R66" s="17">
        <f t="shared" ref="R66:R129" si="15">P66+Q66</f>
        <v>0.76316763290983092</v>
      </c>
      <c r="S66" s="25">
        <f t="shared" ref="S66:S97" si="16">D66+L66</f>
        <v>274</v>
      </c>
      <c r="T66" s="25">
        <f t="shared" ref="T66:T97" si="17">E66+J66-I66</f>
        <v>38</v>
      </c>
      <c r="U66">
        <f t="shared" ref="U66:U129" si="18">IF($S66&gt;3.1*$Y$1,O66,0)</f>
        <v>0.28925619834710742</v>
      </c>
      <c r="V66">
        <f t="shared" ref="V66:V129" si="19">IF($S66&gt;3.1*$Y$1,P66,0)</f>
        <v>0.35820895522388058</v>
      </c>
      <c r="W66">
        <f t="shared" ref="W66:W129" si="20">IF($S66&gt;3.1*$Y$1,Q66,0)</f>
        <v>0.4049586776859504</v>
      </c>
      <c r="X66">
        <f t="shared" ref="X66:X129" si="21">IF($S66&gt;3.1*$Y$1,R66,0)</f>
        <v>0.76316763290983092</v>
      </c>
    </row>
    <row r="67" spans="1:24" x14ac:dyDescent="0.25">
      <c r="A67" s="47" t="s">
        <v>344</v>
      </c>
      <c r="B67" t="s">
        <v>5</v>
      </c>
      <c r="C67">
        <v>52</v>
      </c>
      <c r="D67">
        <v>207</v>
      </c>
      <c r="E67">
        <v>30</v>
      </c>
      <c r="F67">
        <v>51</v>
      </c>
      <c r="G67">
        <v>32</v>
      </c>
      <c r="H67">
        <v>16</v>
      </c>
      <c r="I67">
        <v>0</v>
      </c>
      <c r="J67">
        <v>10</v>
      </c>
      <c r="K67">
        <v>12</v>
      </c>
      <c r="L67">
        <v>22</v>
      </c>
      <c r="M67">
        <v>1</v>
      </c>
      <c r="N67">
        <v>2</v>
      </c>
      <c r="O67">
        <f t="shared" si="12"/>
        <v>0.24637681159420291</v>
      </c>
      <c r="P67">
        <f t="shared" si="13"/>
        <v>0.29090909090909089</v>
      </c>
      <c r="Q67" s="17">
        <f t="shared" si="14"/>
        <v>0.46859903381642515</v>
      </c>
      <c r="R67" s="17">
        <f t="shared" si="15"/>
        <v>0.75950812472551599</v>
      </c>
      <c r="S67" s="25">
        <f t="shared" si="16"/>
        <v>229</v>
      </c>
      <c r="T67" s="25">
        <f t="shared" si="17"/>
        <v>40</v>
      </c>
      <c r="U67">
        <f t="shared" si="18"/>
        <v>0.24637681159420291</v>
      </c>
      <c r="V67">
        <f t="shared" si="19"/>
        <v>0.29090909090909089</v>
      </c>
      <c r="W67">
        <f t="shared" si="20"/>
        <v>0.46859903381642515</v>
      </c>
      <c r="X67">
        <f t="shared" si="21"/>
        <v>0.75950812472551599</v>
      </c>
    </row>
    <row r="68" spans="1:24" x14ac:dyDescent="0.25">
      <c r="A68" s="46" t="s">
        <v>63</v>
      </c>
      <c r="B68" t="s">
        <v>64</v>
      </c>
      <c r="C68">
        <v>62</v>
      </c>
      <c r="D68">
        <v>275</v>
      </c>
      <c r="E68">
        <v>39</v>
      </c>
      <c r="F68">
        <v>76</v>
      </c>
      <c r="G68">
        <v>33</v>
      </c>
      <c r="H68">
        <v>11</v>
      </c>
      <c r="I68">
        <v>7</v>
      </c>
      <c r="J68">
        <v>7</v>
      </c>
      <c r="K68">
        <v>13</v>
      </c>
      <c r="L68">
        <v>26</v>
      </c>
      <c r="M68">
        <v>1</v>
      </c>
      <c r="N68">
        <v>12</v>
      </c>
      <c r="O68">
        <f t="shared" si="12"/>
        <v>0.27636363636363637</v>
      </c>
      <c r="P68">
        <f t="shared" si="13"/>
        <v>0.31141868512110726</v>
      </c>
      <c r="Q68" s="17">
        <f t="shared" si="14"/>
        <v>0.44363636363636366</v>
      </c>
      <c r="R68" s="17">
        <f t="shared" si="15"/>
        <v>0.75505504875747098</v>
      </c>
      <c r="S68" s="25">
        <f t="shared" si="16"/>
        <v>301</v>
      </c>
      <c r="T68" s="25">
        <f t="shared" si="17"/>
        <v>39</v>
      </c>
      <c r="U68">
        <f t="shared" si="18"/>
        <v>0.27636363636363637</v>
      </c>
      <c r="V68">
        <f t="shared" si="19"/>
        <v>0.31141868512110726</v>
      </c>
      <c r="W68">
        <f t="shared" si="20"/>
        <v>0.44363636363636366</v>
      </c>
      <c r="X68">
        <f t="shared" si="21"/>
        <v>0.75505504875747098</v>
      </c>
    </row>
    <row r="69" spans="1:24" x14ac:dyDescent="0.25">
      <c r="A69" s="46" t="s">
        <v>134</v>
      </c>
      <c r="B69" t="s">
        <v>64</v>
      </c>
      <c r="C69">
        <v>51</v>
      </c>
      <c r="D69">
        <v>179</v>
      </c>
      <c r="E69">
        <v>21</v>
      </c>
      <c r="F69">
        <v>47</v>
      </c>
      <c r="G69">
        <v>18</v>
      </c>
      <c r="H69">
        <v>13</v>
      </c>
      <c r="I69">
        <v>2</v>
      </c>
      <c r="J69">
        <v>3</v>
      </c>
      <c r="K69">
        <v>21</v>
      </c>
      <c r="L69">
        <v>32</v>
      </c>
      <c r="M69">
        <v>1</v>
      </c>
      <c r="N69">
        <v>1</v>
      </c>
      <c r="O69">
        <f t="shared" si="12"/>
        <v>0.26256983240223464</v>
      </c>
      <c r="P69">
        <f t="shared" si="13"/>
        <v>0.34328358208955223</v>
      </c>
      <c r="Q69" s="17">
        <f t="shared" si="14"/>
        <v>0.40782122905027934</v>
      </c>
      <c r="R69" s="17">
        <f t="shared" si="15"/>
        <v>0.75110481113983152</v>
      </c>
      <c r="S69" s="25">
        <f t="shared" si="16"/>
        <v>211</v>
      </c>
      <c r="T69" s="25">
        <f t="shared" si="17"/>
        <v>22</v>
      </c>
      <c r="U69">
        <f t="shared" si="18"/>
        <v>0.26256983240223464</v>
      </c>
      <c r="V69">
        <f t="shared" si="19"/>
        <v>0.34328358208955223</v>
      </c>
      <c r="W69">
        <f t="shared" si="20"/>
        <v>0.40782122905027934</v>
      </c>
      <c r="X69">
        <f t="shared" si="21"/>
        <v>0.75110481113983152</v>
      </c>
    </row>
    <row r="70" spans="1:24" x14ac:dyDescent="0.25">
      <c r="A70" s="47" t="s">
        <v>454</v>
      </c>
      <c r="B70" t="s">
        <v>79</v>
      </c>
      <c r="C70">
        <v>43</v>
      </c>
      <c r="D70">
        <v>149</v>
      </c>
      <c r="E70">
        <v>20</v>
      </c>
      <c r="F70">
        <v>36</v>
      </c>
      <c r="G70">
        <v>16</v>
      </c>
      <c r="H70">
        <v>14</v>
      </c>
      <c r="I70">
        <v>0</v>
      </c>
      <c r="J70">
        <v>6</v>
      </c>
      <c r="K70">
        <v>9</v>
      </c>
      <c r="L70">
        <v>46</v>
      </c>
      <c r="M70">
        <v>2</v>
      </c>
      <c r="N70">
        <v>0</v>
      </c>
      <c r="O70">
        <f t="shared" si="12"/>
        <v>0.24161073825503357</v>
      </c>
      <c r="P70">
        <f t="shared" si="13"/>
        <v>0.29375000000000001</v>
      </c>
      <c r="Q70" s="17">
        <f t="shared" si="14"/>
        <v>0.4563758389261745</v>
      </c>
      <c r="R70" s="17">
        <f t="shared" si="15"/>
        <v>0.75012583892617446</v>
      </c>
      <c r="S70" s="25">
        <f t="shared" si="16"/>
        <v>195</v>
      </c>
      <c r="T70" s="25">
        <f t="shared" si="17"/>
        <v>26</v>
      </c>
      <c r="U70">
        <f t="shared" si="18"/>
        <v>0.24161073825503357</v>
      </c>
      <c r="V70">
        <f t="shared" si="19"/>
        <v>0.29375000000000001</v>
      </c>
      <c r="W70">
        <f t="shared" si="20"/>
        <v>0.4563758389261745</v>
      </c>
      <c r="X70">
        <f t="shared" si="21"/>
        <v>0.75012583892617446</v>
      </c>
    </row>
    <row r="71" spans="1:24" x14ac:dyDescent="0.25">
      <c r="A71" s="46" t="s">
        <v>461</v>
      </c>
      <c r="B71" t="s">
        <v>79</v>
      </c>
      <c r="C71">
        <v>62</v>
      </c>
      <c r="D71">
        <v>230</v>
      </c>
      <c r="E71">
        <v>31</v>
      </c>
      <c r="F71">
        <v>53</v>
      </c>
      <c r="G71">
        <v>33</v>
      </c>
      <c r="H71">
        <v>10</v>
      </c>
      <c r="I71">
        <v>0</v>
      </c>
      <c r="J71">
        <v>11</v>
      </c>
      <c r="K71">
        <v>31</v>
      </c>
      <c r="L71">
        <v>42</v>
      </c>
      <c r="M71">
        <v>2</v>
      </c>
      <c r="N71">
        <v>0</v>
      </c>
      <c r="O71">
        <f t="shared" si="12"/>
        <v>0.23043478260869565</v>
      </c>
      <c r="P71">
        <f t="shared" si="13"/>
        <v>0.3269961977186312</v>
      </c>
      <c r="Q71" s="17">
        <f t="shared" si="14"/>
        <v>0.41739130434782606</v>
      </c>
      <c r="R71" s="17">
        <f t="shared" si="15"/>
        <v>0.74438750206645721</v>
      </c>
      <c r="S71" s="25">
        <f t="shared" si="16"/>
        <v>272</v>
      </c>
      <c r="T71" s="25">
        <f t="shared" si="17"/>
        <v>42</v>
      </c>
      <c r="U71">
        <f t="shared" si="18"/>
        <v>0.23043478260869565</v>
      </c>
      <c r="V71">
        <f t="shared" si="19"/>
        <v>0.3269961977186312</v>
      </c>
      <c r="W71">
        <f t="shared" si="20"/>
        <v>0.41739130434782606</v>
      </c>
      <c r="X71">
        <f t="shared" si="21"/>
        <v>0.74438750206645721</v>
      </c>
    </row>
    <row r="72" spans="1:24" x14ac:dyDescent="0.25">
      <c r="A72" s="8" t="s">
        <v>99</v>
      </c>
      <c r="B72" t="s">
        <v>42</v>
      </c>
      <c r="C72">
        <v>56</v>
      </c>
      <c r="D72">
        <v>220</v>
      </c>
      <c r="E72">
        <v>28</v>
      </c>
      <c r="F72">
        <v>52</v>
      </c>
      <c r="G72">
        <v>24</v>
      </c>
      <c r="H72">
        <v>15</v>
      </c>
      <c r="I72">
        <v>0</v>
      </c>
      <c r="J72">
        <v>11</v>
      </c>
      <c r="K72">
        <v>14</v>
      </c>
      <c r="L72">
        <v>37</v>
      </c>
      <c r="M72">
        <v>1</v>
      </c>
      <c r="N72">
        <v>3</v>
      </c>
      <c r="O72">
        <f t="shared" si="12"/>
        <v>0.23636363636363636</v>
      </c>
      <c r="P72">
        <f t="shared" si="13"/>
        <v>0.28510638297872343</v>
      </c>
      <c r="Q72" s="17">
        <f t="shared" si="14"/>
        <v>0.45454545454545453</v>
      </c>
      <c r="R72" s="17">
        <f t="shared" si="15"/>
        <v>0.73965183752417796</v>
      </c>
      <c r="S72" s="25">
        <f t="shared" si="16"/>
        <v>257</v>
      </c>
      <c r="T72" s="25">
        <f t="shared" si="17"/>
        <v>39</v>
      </c>
      <c r="U72">
        <f t="shared" si="18"/>
        <v>0.23636363636363636</v>
      </c>
      <c r="V72">
        <f t="shared" si="19"/>
        <v>0.28510638297872343</v>
      </c>
      <c r="W72">
        <f t="shared" si="20"/>
        <v>0.45454545454545453</v>
      </c>
      <c r="X72">
        <f t="shared" si="21"/>
        <v>0.73965183752417796</v>
      </c>
    </row>
    <row r="73" spans="1:24" x14ac:dyDescent="0.25">
      <c r="A73" s="8" t="s">
        <v>453</v>
      </c>
      <c r="B73" t="s">
        <v>79</v>
      </c>
      <c r="C73">
        <v>56</v>
      </c>
      <c r="D73">
        <v>216</v>
      </c>
      <c r="E73">
        <v>26</v>
      </c>
      <c r="F73">
        <v>43</v>
      </c>
      <c r="G73">
        <v>36</v>
      </c>
      <c r="H73">
        <v>7</v>
      </c>
      <c r="I73">
        <v>2</v>
      </c>
      <c r="J73">
        <v>16</v>
      </c>
      <c r="K73">
        <v>20</v>
      </c>
      <c r="L73">
        <v>26</v>
      </c>
      <c r="M73">
        <v>0</v>
      </c>
      <c r="N73">
        <v>0</v>
      </c>
      <c r="O73">
        <f t="shared" si="12"/>
        <v>0.19907407407407407</v>
      </c>
      <c r="P73">
        <f t="shared" si="13"/>
        <v>0.26694915254237289</v>
      </c>
      <c r="Q73" s="17">
        <f t="shared" si="14"/>
        <v>0.47222222222222221</v>
      </c>
      <c r="R73" s="17">
        <f t="shared" si="15"/>
        <v>0.73917137476459516</v>
      </c>
      <c r="S73" s="25">
        <f t="shared" si="16"/>
        <v>242</v>
      </c>
      <c r="T73" s="25">
        <f t="shared" si="17"/>
        <v>40</v>
      </c>
      <c r="U73">
        <f t="shared" si="18"/>
        <v>0.19907407407407407</v>
      </c>
      <c r="V73">
        <f t="shared" si="19"/>
        <v>0.26694915254237289</v>
      </c>
      <c r="W73">
        <f t="shared" si="20"/>
        <v>0.47222222222222221</v>
      </c>
      <c r="X73">
        <f t="shared" si="21"/>
        <v>0.73917137476459516</v>
      </c>
    </row>
    <row r="74" spans="1:24" x14ac:dyDescent="0.25">
      <c r="A74" s="8" t="s">
        <v>356</v>
      </c>
      <c r="B74" t="s">
        <v>5</v>
      </c>
      <c r="C74">
        <v>57</v>
      </c>
      <c r="D74">
        <v>225</v>
      </c>
      <c r="E74">
        <v>22</v>
      </c>
      <c r="F74">
        <v>51</v>
      </c>
      <c r="G74">
        <v>37</v>
      </c>
      <c r="H74">
        <v>10</v>
      </c>
      <c r="I74">
        <v>1</v>
      </c>
      <c r="J74">
        <v>13</v>
      </c>
      <c r="K74">
        <v>18</v>
      </c>
      <c r="L74">
        <v>36</v>
      </c>
      <c r="M74">
        <v>0</v>
      </c>
      <c r="N74">
        <v>2</v>
      </c>
      <c r="O74">
        <f t="shared" si="12"/>
        <v>0.22666666666666666</v>
      </c>
      <c r="P74">
        <f t="shared" si="13"/>
        <v>0.2839506172839506</v>
      </c>
      <c r="Q74" s="17">
        <f t="shared" si="14"/>
        <v>0.45333333333333331</v>
      </c>
      <c r="R74" s="17">
        <f t="shared" si="15"/>
        <v>0.73728395061728391</v>
      </c>
      <c r="S74" s="25">
        <f t="shared" si="16"/>
        <v>261</v>
      </c>
      <c r="T74" s="25">
        <f t="shared" si="17"/>
        <v>34</v>
      </c>
      <c r="U74">
        <f t="shared" si="18"/>
        <v>0.22666666666666666</v>
      </c>
      <c r="V74">
        <f t="shared" si="19"/>
        <v>0.2839506172839506</v>
      </c>
      <c r="W74">
        <f t="shared" si="20"/>
        <v>0.45333333333333331</v>
      </c>
      <c r="X74">
        <f t="shared" si="21"/>
        <v>0.73728395061728391</v>
      </c>
    </row>
    <row r="75" spans="1:24" x14ac:dyDescent="0.25">
      <c r="A75" s="8" t="s">
        <v>316</v>
      </c>
      <c r="B75" t="s">
        <v>72</v>
      </c>
      <c r="C75">
        <v>59</v>
      </c>
      <c r="D75">
        <v>225</v>
      </c>
      <c r="E75">
        <v>27</v>
      </c>
      <c r="F75">
        <v>50</v>
      </c>
      <c r="G75">
        <v>39</v>
      </c>
      <c r="H75">
        <v>9</v>
      </c>
      <c r="I75">
        <v>0</v>
      </c>
      <c r="J75">
        <v>13</v>
      </c>
      <c r="K75">
        <v>24</v>
      </c>
      <c r="L75">
        <v>40</v>
      </c>
      <c r="M75">
        <v>1</v>
      </c>
      <c r="N75">
        <v>0</v>
      </c>
      <c r="O75">
        <f t="shared" si="12"/>
        <v>0.22222222222222221</v>
      </c>
      <c r="P75">
        <f t="shared" si="13"/>
        <v>0.3</v>
      </c>
      <c r="Q75" s="17">
        <f t="shared" si="14"/>
        <v>0.43555555555555553</v>
      </c>
      <c r="R75" s="17">
        <f t="shared" si="15"/>
        <v>0.73555555555555552</v>
      </c>
      <c r="S75" s="25">
        <f t="shared" si="16"/>
        <v>265</v>
      </c>
      <c r="T75" s="25">
        <f t="shared" si="17"/>
        <v>40</v>
      </c>
      <c r="U75">
        <f t="shared" si="18"/>
        <v>0.22222222222222221</v>
      </c>
      <c r="V75">
        <f t="shared" si="19"/>
        <v>0.3</v>
      </c>
      <c r="W75">
        <f t="shared" si="20"/>
        <v>0.43555555555555553</v>
      </c>
      <c r="X75">
        <f t="shared" si="21"/>
        <v>0.73555555555555552</v>
      </c>
    </row>
    <row r="76" spans="1:24" x14ac:dyDescent="0.25">
      <c r="A76" s="49" t="s">
        <v>137</v>
      </c>
      <c r="B76" t="s">
        <v>64</v>
      </c>
      <c r="C76">
        <v>50</v>
      </c>
      <c r="D76">
        <v>177</v>
      </c>
      <c r="E76">
        <v>35</v>
      </c>
      <c r="F76">
        <v>36</v>
      </c>
      <c r="G76">
        <v>24</v>
      </c>
      <c r="H76">
        <v>12</v>
      </c>
      <c r="I76">
        <v>0</v>
      </c>
      <c r="J76">
        <v>8</v>
      </c>
      <c r="K76">
        <v>30</v>
      </c>
      <c r="L76">
        <v>47</v>
      </c>
      <c r="M76">
        <v>2</v>
      </c>
      <c r="N76">
        <v>2</v>
      </c>
      <c r="O76">
        <f t="shared" si="12"/>
        <v>0.20338983050847459</v>
      </c>
      <c r="P76">
        <f t="shared" si="13"/>
        <v>0.32535885167464113</v>
      </c>
      <c r="Q76" s="17">
        <f t="shared" si="14"/>
        <v>0.40677966101694918</v>
      </c>
      <c r="R76" s="17">
        <f t="shared" si="15"/>
        <v>0.73213851269159025</v>
      </c>
      <c r="S76" s="25">
        <f t="shared" si="16"/>
        <v>224</v>
      </c>
      <c r="T76" s="25">
        <f t="shared" si="17"/>
        <v>43</v>
      </c>
      <c r="U76">
        <f t="shared" si="18"/>
        <v>0.20338983050847459</v>
      </c>
      <c r="V76">
        <f t="shared" si="19"/>
        <v>0.32535885167464113</v>
      </c>
      <c r="W76">
        <f t="shared" si="20"/>
        <v>0.40677966101694918</v>
      </c>
      <c r="X76">
        <f t="shared" si="21"/>
        <v>0.73213851269159025</v>
      </c>
    </row>
    <row r="77" spans="1:24" x14ac:dyDescent="0.25">
      <c r="A77" s="8" t="s">
        <v>551</v>
      </c>
      <c r="B77" t="s">
        <v>85</v>
      </c>
      <c r="C77">
        <v>53</v>
      </c>
      <c r="D77">
        <v>211</v>
      </c>
      <c r="E77">
        <v>26</v>
      </c>
      <c r="F77">
        <v>53</v>
      </c>
      <c r="G77">
        <v>28</v>
      </c>
      <c r="H77">
        <v>19</v>
      </c>
      <c r="I77">
        <v>1</v>
      </c>
      <c r="J77">
        <v>7</v>
      </c>
      <c r="K77">
        <v>9</v>
      </c>
      <c r="L77">
        <v>20</v>
      </c>
      <c r="M77">
        <v>0</v>
      </c>
      <c r="N77">
        <v>0</v>
      </c>
      <c r="O77">
        <f t="shared" si="12"/>
        <v>0.25118483412322273</v>
      </c>
      <c r="P77">
        <f t="shared" si="13"/>
        <v>0.2818181818181818</v>
      </c>
      <c r="Q77" s="17">
        <f t="shared" si="14"/>
        <v>0.45023696682464454</v>
      </c>
      <c r="R77" s="17">
        <f t="shared" si="15"/>
        <v>0.73205514864282639</v>
      </c>
      <c r="S77" s="25">
        <f t="shared" si="16"/>
        <v>231</v>
      </c>
      <c r="T77" s="25">
        <f t="shared" si="17"/>
        <v>32</v>
      </c>
      <c r="U77">
        <f t="shared" si="18"/>
        <v>0.25118483412322273</v>
      </c>
      <c r="V77">
        <f t="shared" si="19"/>
        <v>0.2818181818181818</v>
      </c>
      <c r="W77">
        <f t="shared" si="20"/>
        <v>0.45023696682464454</v>
      </c>
      <c r="X77">
        <f t="shared" si="21"/>
        <v>0.73205514864282639</v>
      </c>
    </row>
    <row r="78" spans="1:24" x14ac:dyDescent="0.25">
      <c r="A78" s="8" t="s">
        <v>451</v>
      </c>
      <c r="B78" t="s">
        <v>79</v>
      </c>
      <c r="C78">
        <v>62</v>
      </c>
      <c r="D78">
        <v>248</v>
      </c>
      <c r="E78">
        <v>34</v>
      </c>
      <c r="F78">
        <v>59</v>
      </c>
      <c r="G78">
        <v>31</v>
      </c>
      <c r="H78">
        <v>16</v>
      </c>
      <c r="I78">
        <v>1</v>
      </c>
      <c r="J78">
        <v>10</v>
      </c>
      <c r="K78">
        <v>18</v>
      </c>
      <c r="L78">
        <v>40</v>
      </c>
      <c r="M78">
        <v>4</v>
      </c>
      <c r="N78">
        <v>4</v>
      </c>
      <c r="O78">
        <f t="shared" si="12"/>
        <v>0.23790322580645162</v>
      </c>
      <c r="P78">
        <f t="shared" si="13"/>
        <v>0.3</v>
      </c>
      <c r="Q78" s="17">
        <f t="shared" si="14"/>
        <v>0.43145161290322581</v>
      </c>
      <c r="R78" s="17">
        <f t="shared" si="15"/>
        <v>0.7314516129032258</v>
      </c>
      <c r="S78" s="25">
        <f t="shared" si="16"/>
        <v>288</v>
      </c>
      <c r="T78" s="25">
        <f t="shared" si="17"/>
        <v>43</v>
      </c>
      <c r="U78">
        <f t="shared" si="18"/>
        <v>0.23790322580645162</v>
      </c>
      <c r="V78">
        <f t="shared" si="19"/>
        <v>0.3</v>
      </c>
      <c r="W78">
        <f t="shared" si="20"/>
        <v>0.43145161290322581</v>
      </c>
      <c r="X78">
        <f t="shared" si="21"/>
        <v>0.7314516129032258</v>
      </c>
    </row>
    <row r="79" spans="1:24" x14ac:dyDescent="0.25">
      <c r="A79" s="8" t="s">
        <v>564</v>
      </c>
      <c r="B79" t="s">
        <v>85</v>
      </c>
      <c r="C79">
        <v>42</v>
      </c>
      <c r="D79">
        <v>178</v>
      </c>
      <c r="E79">
        <v>32</v>
      </c>
      <c r="F79">
        <v>56</v>
      </c>
      <c r="G79">
        <v>12</v>
      </c>
      <c r="H79">
        <v>8</v>
      </c>
      <c r="I79">
        <v>0</v>
      </c>
      <c r="J79">
        <v>1</v>
      </c>
      <c r="K79">
        <v>11</v>
      </c>
      <c r="L79">
        <v>21</v>
      </c>
      <c r="M79">
        <v>0</v>
      </c>
      <c r="N79">
        <v>28</v>
      </c>
      <c r="O79">
        <f t="shared" si="12"/>
        <v>0.3146067415730337</v>
      </c>
      <c r="P79">
        <f t="shared" si="13"/>
        <v>0.35449735449735448</v>
      </c>
      <c r="Q79" s="17">
        <f t="shared" si="14"/>
        <v>0.37640449438202245</v>
      </c>
      <c r="R79" s="17">
        <f t="shared" si="15"/>
        <v>0.73090184887937693</v>
      </c>
      <c r="S79" s="25">
        <f t="shared" si="16"/>
        <v>199</v>
      </c>
      <c r="T79" s="25">
        <f t="shared" si="17"/>
        <v>33</v>
      </c>
      <c r="U79">
        <f t="shared" si="18"/>
        <v>0.3146067415730337</v>
      </c>
      <c r="V79">
        <f t="shared" si="19"/>
        <v>0.35449735449735448</v>
      </c>
      <c r="W79">
        <f t="shared" si="20"/>
        <v>0.37640449438202245</v>
      </c>
      <c r="X79">
        <f t="shared" si="21"/>
        <v>0.73090184887937693</v>
      </c>
    </row>
    <row r="80" spans="1:24" x14ac:dyDescent="0.25">
      <c r="A80" s="8" t="s">
        <v>424</v>
      </c>
      <c r="B80" t="s">
        <v>77</v>
      </c>
      <c r="C80">
        <v>62</v>
      </c>
      <c r="D80">
        <v>256</v>
      </c>
      <c r="E80">
        <v>30</v>
      </c>
      <c r="F80">
        <v>64</v>
      </c>
      <c r="G80">
        <v>32</v>
      </c>
      <c r="H80">
        <v>11</v>
      </c>
      <c r="I80">
        <v>2</v>
      </c>
      <c r="J80">
        <v>10</v>
      </c>
      <c r="K80">
        <v>19</v>
      </c>
      <c r="L80">
        <v>45</v>
      </c>
      <c r="M80">
        <v>1</v>
      </c>
      <c r="N80">
        <v>3</v>
      </c>
      <c r="O80">
        <f t="shared" si="12"/>
        <v>0.25</v>
      </c>
      <c r="P80">
        <f t="shared" si="13"/>
        <v>0.30434782608695654</v>
      </c>
      <c r="Q80" s="17">
        <f t="shared" si="14"/>
        <v>0.42578125</v>
      </c>
      <c r="R80" s="17">
        <f t="shared" si="15"/>
        <v>0.73012907608695654</v>
      </c>
      <c r="S80" s="25">
        <f t="shared" si="16"/>
        <v>301</v>
      </c>
      <c r="T80" s="25">
        <f t="shared" si="17"/>
        <v>38</v>
      </c>
      <c r="U80">
        <f t="shared" si="18"/>
        <v>0.25</v>
      </c>
      <c r="V80">
        <f t="shared" si="19"/>
        <v>0.30434782608695654</v>
      </c>
      <c r="W80">
        <f t="shared" si="20"/>
        <v>0.42578125</v>
      </c>
      <c r="X80">
        <f t="shared" si="21"/>
        <v>0.73012907608695654</v>
      </c>
    </row>
    <row r="81" spans="1:24" x14ac:dyDescent="0.25">
      <c r="A81" s="49" t="s">
        <v>662</v>
      </c>
      <c r="B81" t="s">
        <v>87</v>
      </c>
      <c r="C81">
        <v>53</v>
      </c>
      <c r="D81">
        <v>212</v>
      </c>
      <c r="E81">
        <v>32</v>
      </c>
      <c r="F81">
        <v>47</v>
      </c>
      <c r="G81">
        <v>26</v>
      </c>
      <c r="H81">
        <v>19</v>
      </c>
      <c r="I81">
        <v>0</v>
      </c>
      <c r="J81">
        <v>8</v>
      </c>
      <c r="K81">
        <v>23</v>
      </c>
      <c r="L81">
        <v>68</v>
      </c>
      <c r="M81">
        <v>2</v>
      </c>
      <c r="N81">
        <v>2</v>
      </c>
      <c r="O81">
        <f t="shared" si="12"/>
        <v>0.22169811320754718</v>
      </c>
      <c r="P81">
        <f t="shared" si="13"/>
        <v>0.30379746835443039</v>
      </c>
      <c r="Q81" s="17">
        <f t="shared" si="14"/>
        <v>0.42452830188679247</v>
      </c>
      <c r="R81" s="17">
        <f t="shared" si="15"/>
        <v>0.72832577024122291</v>
      </c>
      <c r="S81" s="25">
        <f t="shared" si="16"/>
        <v>280</v>
      </c>
      <c r="T81" s="25">
        <f t="shared" si="17"/>
        <v>40</v>
      </c>
      <c r="U81">
        <f t="shared" si="18"/>
        <v>0.22169811320754718</v>
      </c>
      <c r="V81">
        <f t="shared" si="19"/>
        <v>0.30379746835443039</v>
      </c>
      <c r="W81">
        <f t="shared" si="20"/>
        <v>0.42452830188679247</v>
      </c>
      <c r="X81">
        <f t="shared" si="21"/>
        <v>0.72832577024122291</v>
      </c>
    </row>
    <row r="82" spans="1:24" x14ac:dyDescent="0.25">
      <c r="A82" s="8" t="s">
        <v>534</v>
      </c>
      <c r="B82" t="s">
        <v>83</v>
      </c>
      <c r="C82">
        <v>61</v>
      </c>
      <c r="D82">
        <v>235</v>
      </c>
      <c r="E82">
        <v>33</v>
      </c>
      <c r="F82">
        <v>55</v>
      </c>
      <c r="G82">
        <v>26</v>
      </c>
      <c r="H82">
        <v>14</v>
      </c>
      <c r="I82">
        <v>1</v>
      </c>
      <c r="J82">
        <v>8</v>
      </c>
      <c r="K82">
        <v>29</v>
      </c>
      <c r="L82">
        <v>58</v>
      </c>
      <c r="M82">
        <v>2</v>
      </c>
      <c r="N82">
        <v>9</v>
      </c>
      <c r="O82">
        <f t="shared" si="12"/>
        <v>0.23404255319148937</v>
      </c>
      <c r="P82">
        <f t="shared" si="13"/>
        <v>0.32330827067669171</v>
      </c>
      <c r="Q82" s="17">
        <f t="shared" si="14"/>
        <v>0.40425531914893614</v>
      </c>
      <c r="R82" s="17">
        <f t="shared" si="15"/>
        <v>0.72756358982562785</v>
      </c>
      <c r="S82" s="25">
        <f t="shared" si="16"/>
        <v>293</v>
      </c>
      <c r="T82" s="25">
        <f t="shared" si="17"/>
        <v>40</v>
      </c>
      <c r="U82">
        <f t="shared" si="18"/>
        <v>0.23404255319148937</v>
      </c>
      <c r="V82">
        <f t="shared" si="19"/>
        <v>0.32330827067669171</v>
      </c>
      <c r="W82">
        <f t="shared" si="20"/>
        <v>0.40425531914893614</v>
      </c>
      <c r="X82">
        <f t="shared" si="21"/>
        <v>0.72756358982562785</v>
      </c>
    </row>
    <row r="83" spans="1:24" x14ac:dyDescent="0.25">
      <c r="A83" s="8" t="s">
        <v>595</v>
      </c>
      <c r="B83" t="s">
        <v>586</v>
      </c>
      <c r="C83">
        <v>62</v>
      </c>
      <c r="D83">
        <v>251</v>
      </c>
      <c r="E83">
        <v>35</v>
      </c>
      <c r="F83">
        <v>64</v>
      </c>
      <c r="G83">
        <v>36</v>
      </c>
      <c r="H83">
        <v>11</v>
      </c>
      <c r="I83">
        <v>1</v>
      </c>
      <c r="J83">
        <v>9</v>
      </c>
      <c r="K83">
        <v>20</v>
      </c>
      <c r="L83">
        <v>37</v>
      </c>
      <c r="M83">
        <v>0</v>
      </c>
      <c r="N83">
        <v>2</v>
      </c>
      <c r="O83">
        <f t="shared" si="12"/>
        <v>0.2549800796812749</v>
      </c>
      <c r="P83">
        <f t="shared" si="13"/>
        <v>0.30996309963099633</v>
      </c>
      <c r="Q83" s="17">
        <f t="shared" si="14"/>
        <v>0.41434262948207173</v>
      </c>
      <c r="R83" s="17">
        <f t="shared" si="15"/>
        <v>0.72430572911306812</v>
      </c>
      <c r="S83" s="25">
        <f t="shared" si="16"/>
        <v>288</v>
      </c>
      <c r="T83" s="25">
        <f t="shared" si="17"/>
        <v>43</v>
      </c>
      <c r="U83">
        <f t="shared" si="18"/>
        <v>0.2549800796812749</v>
      </c>
      <c r="V83">
        <f t="shared" si="19"/>
        <v>0.30996309963099633</v>
      </c>
      <c r="W83">
        <f t="shared" si="20"/>
        <v>0.41434262948207173</v>
      </c>
      <c r="X83">
        <f t="shared" si="21"/>
        <v>0.72430572911306812</v>
      </c>
    </row>
    <row r="84" spans="1:24" x14ac:dyDescent="0.25">
      <c r="A84" t="s">
        <v>106</v>
      </c>
      <c r="B84" t="s">
        <v>42</v>
      </c>
      <c r="C84">
        <v>60</v>
      </c>
      <c r="D84">
        <v>225</v>
      </c>
      <c r="E84">
        <v>30</v>
      </c>
      <c r="F84">
        <v>50</v>
      </c>
      <c r="G84">
        <v>25</v>
      </c>
      <c r="H84">
        <v>13</v>
      </c>
      <c r="I84">
        <v>1</v>
      </c>
      <c r="J84">
        <v>5</v>
      </c>
      <c r="K84">
        <v>52</v>
      </c>
      <c r="L84">
        <v>34</v>
      </c>
      <c r="M84">
        <v>0</v>
      </c>
      <c r="N84">
        <v>8</v>
      </c>
      <c r="O84">
        <f t="shared" si="12"/>
        <v>0.22222222222222221</v>
      </c>
      <c r="P84">
        <f t="shared" si="13"/>
        <v>0.36823104693140796</v>
      </c>
      <c r="Q84" s="17">
        <f t="shared" si="14"/>
        <v>0.35555555555555557</v>
      </c>
      <c r="R84" s="17">
        <f t="shared" si="15"/>
        <v>0.72378660248696347</v>
      </c>
      <c r="S84" s="25">
        <f t="shared" si="16"/>
        <v>259</v>
      </c>
      <c r="T84" s="25">
        <f t="shared" si="17"/>
        <v>34</v>
      </c>
      <c r="U84">
        <f t="shared" si="18"/>
        <v>0.22222222222222221</v>
      </c>
      <c r="V84">
        <f t="shared" si="19"/>
        <v>0.36823104693140796</v>
      </c>
      <c r="W84">
        <f t="shared" si="20"/>
        <v>0.35555555555555557</v>
      </c>
      <c r="X84">
        <f t="shared" si="21"/>
        <v>0.72378660248696347</v>
      </c>
    </row>
    <row r="85" spans="1:24" x14ac:dyDescent="0.25">
      <c r="A85" s="8" t="s">
        <v>485</v>
      </c>
      <c r="B85" t="s">
        <v>81</v>
      </c>
      <c r="C85">
        <v>62</v>
      </c>
      <c r="D85">
        <v>236</v>
      </c>
      <c r="E85">
        <v>40</v>
      </c>
      <c r="F85">
        <v>57</v>
      </c>
      <c r="G85">
        <v>31</v>
      </c>
      <c r="H85">
        <v>14</v>
      </c>
      <c r="I85">
        <v>2</v>
      </c>
      <c r="J85">
        <v>6</v>
      </c>
      <c r="K85">
        <v>20</v>
      </c>
      <c r="L85">
        <v>70</v>
      </c>
      <c r="M85">
        <v>9</v>
      </c>
      <c r="N85">
        <v>3</v>
      </c>
      <c r="O85">
        <f t="shared" si="12"/>
        <v>0.24152542372881355</v>
      </c>
      <c r="P85">
        <f t="shared" si="13"/>
        <v>0.32452830188679244</v>
      </c>
      <c r="Q85" s="17">
        <f t="shared" si="14"/>
        <v>0.3940677966101695</v>
      </c>
      <c r="R85" s="17">
        <f t="shared" si="15"/>
        <v>0.71859609849696193</v>
      </c>
      <c r="S85" s="25">
        <f t="shared" si="16"/>
        <v>306</v>
      </c>
      <c r="T85" s="25">
        <f t="shared" si="17"/>
        <v>44</v>
      </c>
      <c r="U85">
        <f t="shared" si="18"/>
        <v>0.24152542372881355</v>
      </c>
      <c r="V85">
        <f t="shared" si="19"/>
        <v>0.32452830188679244</v>
      </c>
      <c r="W85">
        <f t="shared" si="20"/>
        <v>0.3940677966101695</v>
      </c>
      <c r="X85">
        <f t="shared" si="21"/>
        <v>0.71859609849696193</v>
      </c>
    </row>
    <row r="86" spans="1:24" x14ac:dyDescent="0.25">
      <c r="A86" s="8" t="s">
        <v>696</v>
      </c>
      <c r="B86" t="s">
        <v>693</v>
      </c>
      <c r="C86">
        <v>55</v>
      </c>
      <c r="D86">
        <v>232</v>
      </c>
      <c r="E86">
        <v>28</v>
      </c>
      <c r="F86">
        <v>59</v>
      </c>
      <c r="G86">
        <v>29</v>
      </c>
      <c r="H86">
        <v>7</v>
      </c>
      <c r="I86">
        <v>0</v>
      </c>
      <c r="J86">
        <v>10</v>
      </c>
      <c r="K86">
        <v>13</v>
      </c>
      <c r="L86">
        <v>35</v>
      </c>
      <c r="M86">
        <v>1</v>
      </c>
      <c r="N86">
        <v>5</v>
      </c>
      <c r="O86">
        <f t="shared" si="12"/>
        <v>0.25431034482758619</v>
      </c>
      <c r="P86">
        <f t="shared" si="13"/>
        <v>0.2967479674796748</v>
      </c>
      <c r="Q86" s="17">
        <f t="shared" si="14"/>
        <v>0.41379310344827586</v>
      </c>
      <c r="R86" s="17">
        <f t="shared" si="15"/>
        <v>0.71054107092795071</v>
      </c>
      <c r="S86" s="25">
        <f t="shared" si="16"/>
        <v>267</v>
      </c>
      <c r="T86" s="25">
        <f t="shared" si="17"/>
        <v>38</v>
      </c>
      <c r="U86">
        <f t="shared" si="18"/>
        <v>0.25431034482758619</v>
      </c>
      <c r="V86">
        <f t="shared" si="19"/>
        <v>0.2967479674796748</v>
      </c>
      <c r="W86">
        <f t="shared" si="20"/>
        <v>0.41379310344827586</v>
      </c>
      <c r="X86">
        <f t="shared" si="21"/>
        <v>0.71054107092795071</v>
      </c>
    </row>
    <row r="87" spans="1:24" x14ac:dyDescent="0.25">
      <c r="A87" s="8" t="s">
        <v>379</v>
      </c>
      <c r="B87" t="s">
        <v>75</v>
      </c>
      <c r="C87">
        <v>54</v>
      </c>
      <c r="D87">
        <v>208</v>
      </c>
      <c r="E87">
        <v>24</v>
      </c>
      <c r="F87">
        <v>50</v>
      </c>
      <c r="G87">
        <v>28</v>
      </c>
      <c r="H87">
        <v>3</v>
      </c>
      <c r="I87">
        <v>1</v>
      </c>
      <c r="J87">
        <v>8</v>
      </c>
      <c r="K87">
        <v>26</v>
      </c>
      <c r="L87">
        <v>52</v>
      </c>
      <c r="M87">
        <v>1</v>
      </c>
      <c r="N87">
        <v>0</v>
      </c>
      <c r="O87">
        <f t="shared" si="12"/>
        <v>0.24038461538461539</v>
      </c>
      <c r="P87">
        <f t="shared" si="13"/>
        <v>0.32765957446808508</v>
      </c>
      <c r="Q87" s="17">
        <f t="shared" si="14"/>
        <v>0.37980769230769229</v>
      </c>
      <c r="R87" s="17">
        <f t="shared" si="15"/>
        <v>0.70746726677577731</v>
      </c>
      <c r="S87" s="25">
        <f t="shared" si="16"/>
        <v>260</v>
      </c>
      <c r="T87" s="25">
        <f t="shared" si="17"/>
        <v>31</v>
      </c>
      <c r="U87">
        <f t="shared" si="18"/>
        <v>0.24038461538461539</v>
      </c>
      <c r="V87">
        <f t="shared" si="19"/>
        <v>0.32765957446808508</v>
      </c>
      <c r="W87">
        <f t="shared" si="20"/>
        <v>0.37980769230769229</v>
      </c>
      <c r="X87">
        <f t="shared" si="21"/>
        <v>0.70746726677577731</v>
      </c>
    </row>
    <row r="88" spans="1:24" x14ac:dyDescent="0.25">
      <c r="A88" t="s">
        <v>114</v>
      </c>
      <c r="B88" t="s">
        <v>42</v>
      </c>
      <c r="C88">
        <v>59</v>
      </c>
      <c r="D88">
        <v>227</v>
      </c>
      <c r="E88">
        <v>27</v>
      </c>
      <c r="F88">
        <v>59</v>
      </c>
      <c r="G88">
        <v>21</v>
      </c>
      <c r="H88">
        <v>12</v>
      </c>
      <c r="I88">
        <v>5</v>
      </c>
      <c r="J88">
        <v>4</v>
      </c>
      <c r="K88">
        <v>7</v>
      </c>
      <c r="L88">
        <v>43</v>
      </c>
      <c r="M88">
        <v>5</v>
      </c>
      <c r="N88">
        <v>5</v>
      </c>
      <c r="O88">
        <f t="shared" si="12"/>
        <v>0.25991189427312777</v>
      </c>
      <c r="P88">
        <f t="shared" si="13"/>
        <v>0.29707112970711297</v>
      </c>
      <c r="Q88" s="17">
        <f t="shared" si="14"/>
        <v>0.40969162995594716</v>
      </c>
      <c r="R88" s="17">
        <f t="shared" si="15"/>
        <v>0.70676275966306012</v>
      </c>
      <c r="S88" s="25">
        <f t="shared" si="16"/>
        <v>270</v>
      </c>
      <c r="T88" s="25">
        <f t="shared" si="17"/>
        <v>26</v>
      </c>
      <c r="U88">
        <f t="shared" si="18"/>
        <v>0.25991189427312777</v>
      </c>
      <c r="V88">
        <f t="shared" si="19"/>
        <v>0.29707112970711297</v>
      </c>
      <c r="W88">
        <f t="shared" si="20"/>
        <v>0.40969162995594716</v>
      </c>
      <c r="X88">
        <f t="shared" si="21"/>
        <v>0.70676275966306012</v>
      </c>
    </row>
    <row r="89" spans="1:24" x14ac:dyDescent="0.25">
      <c r="A89" s="8" t="s">
        <v>250</v>
      </c>
      <c r="B89" t="s">
        <v>68</v>
      </c>
      <c r="C89">
        <v>41</v>
      </c>
      <c r="D89">
        <v>175</v>
      </c>
      <c r="E89">
        <v>27</v>
      </c>
      <c r="F89">
        <v>45</v>
      </c>
      <c r="G89">
        <v>11</v>
      </c>
      <c r="H89">
        <v>7</v>
      </c>
      <c r="I89">
        <v>9</v>
      </c>
      <c r="J89">
        <v>0</v>
      </c>
      <c r="K89">
        <v>12</v>
      </c>
      <c r="L89">
        <v>28</v>
      </c>
      <c r="M89">
        <v>0</v>
      </c>
      <c r="N89">
        <v>10</v>
      </c>
      <c r="O89">
        <f t="shared" si="12"/>
        <v>0.25714285714285712</v>
      </c>
      <c r="P89">
        <f t="shared" si="13"/>
        <v>0.30481283422459893</v>
      </c>
      <c r="Q89" s="17">
        <f t="shared" si="14"/>
        <v>0.4</v>
      </c>
      <c r="R89" s="17">
        <f t="shared" si="15"/>
        <v>0.70481283422459895</v>
      </c>
      <c r="S89" s="25">
        <f t="shared" si="16"/>
        <v>203</v>
      </c>
      <c r="T89" s="25">
        <f t="shared" si="17"/>
        <v>18</v>
      </c>
      <c r="U89">
        <f t="shared" si="18"/>
        <v>0.25714285714285712</v>
      </c>
      <c r="V89">
        <f t="shared" si="19"/>
        <v>0.30481283422459893</v>
      </c>
      <c r="W89">
        <f t="shared" si="20"/>
        <v>0.4</v>
      </c>
      <c r="X89">
        <f t="shared" si="21"/>
        <v>0.70481283422459895</v>
      </c>
    </row>
    <row r="90" spans="1:24" x14ac:dyDescent="0.25">
      <c r="A90" s="8" t="s">
        <v>252</v>
      </c>
      <c r="B90" t="s">
        <v>68</v>
      </c>
      <c r="C90">
        <v>60</v>
      </c>
      <c r="D90">
        <v>233</v>
      </c>
      <c r="E90">
        <v>33</v>
      </c>
      <c r="F90">
        <v>43</v>
      </c>
      <c r="G90">
        <v>30</v>
      </c>
      <c r="H90">
        <v>7</v>
      </c>
      <c r="I90">
        <v>0</v>
      </c>
      <c r="J90">
        <v>16</v>
      </c>
      <c r="K90">
        <v>30</v>
      </c>
      <c r="L90">
        <v>69</v>
      </c>
      <c r="M90">
        <v>2</v>
      </c>
      <c r="N90">
        <v>0</v>
      </c>
      <c r="O90">
        <f t="shared" si="12"/>
        <v>0.18454935622317598</v>
      </c>
      <c r="P90">
        <f t="shared" si="13"/>
        <v>0.28301886792452829</v>
      </c>
      <c r="Q90" s="17">
        <f t="shared" si="14"/>
        <v>0.42060085836909872</v>
      </c>
      <c r="R90" s="17">
        <f t="shared" si="15"/>
        <v>0.70361972629362701</v>
      </c>
      <c r="S90" s="25">
        <f t="shared" si="16"/>
        <v>302</v>
      </c>
      <c r="T90" s="25">
        <f t="shared" si="17"/>
        <v>49</v>
      </c>
      <c r="U90">
        <f t="shared" si="18"/>
        <v>0.18454935622317598</v>
      </c>
      <c r="V90">
        <f t="shared" si="19"/>
        <v>0.28301886792452829</v>
      </c>
      <c r="W90">
        <f t="shared" si="20"/>
        <v>0.42060085836909872</v>
      </c>
      <c r="X90">
        <f t="shared" si="21"/>
        <v>0.70361972629362701</v>
      </c>
    </row>
    <row r="91" spans="1:24" x14ac:dyDescent="0.25">
      <c r="A91" s="49" t="s">
        <v>426</v>
      </c>
      <c r="B91" t="s">
        <v>77</v>
      </c>
      <c r="C91">
        <v>58</v>
      </c>
      <c r="D91">
        <v>224</v>
      </c>
      <c r="E91">
        <v>26</v>
      </c>
      <c r="F91">
        <v>56</v>
      </c>
      <c r="G91">
        <v>21</v>
      </c>
      <c r="H91">
        <v>15</v>
      </c>
      <c r="I91">
        <v>4</v>
      </c>
      <c r="J91">
        <v>4</v>
      </c>
      <c r="K91">
        <v>15</v>
      </c>
      <c r="L91">
        <v>44</v>
      </c>
      <c r="M91">
        <v>0</v>
      </c>
      <c r="N91">
        <v>13</v>
      </c>
      <c r="O91">
        <f t="shared" si="12"/>
        <v>0.25</v>
      </c>
      <c r="P91">
        <f t="shared" si="13"/>
        <v>0.29707112970711297</v>
      </c>
      <c r="Q91" s="17">
        <f t="shared" si="14"/>
        <v>0.40625</v>
      </c>
      <c r="R91" s="17">
        <f t="shared" si="15"/>
        <v>0.70332112970711291</v>
      </c>
      <c r="S91" s="25">
        <f t="shared" si="16"/>
        <v>268</v>
      </c>
      <c r="T91" s="25">
        <f t="shared" si="17"/>
        <v>26</v>
      </c>
      <c r="U91">
        <f t="shared" si="18"/>
        <v>0.25</v>
      </c>
      <c r="V91">
        <f t="shared" si="19"/>
        <v>0.29707112970711297</v>
      </c>
      <c r="W91">
        <f t="shared" si="20"/>
        <v>0.40625</v>
      </c>
      <c r="X91">
        <f t="shared" si="21"/>
        <v>0.70332112970711291</v>
      </c>
    </row>
    <row r="92" spans="1:24" x14ac:dyDescent="0.25">
      <c r="A92" s="8" t="s">
        <v>602</v>
      </c>
      <c r="B92" t="s">
        <v>586</v>
      </c>
      <c r="C92">
        <v>49</v>
      </c>
      <c r="D92">
        <v>195</v>
      </c>
      <c r="E92">
        <v>21</v>
      </c>
      <c r="F92">
        <v>47</v>
      </c>
      <c r="G92">
        <v>24</v>
      </c>
      <c r="H92">
        <v>14</v>
      </c>
      <c r="I92">
        <v>1</v>
      </c>
      <c r="J92">
        <v>7</v>
      </c>
      <c r="K92">
        <v>7</v>
      </c>
      <c r="L92">
        <v>47</v>
      </c>
      <c r="M92">
        <v>0</v>
      </c>
      <c r="N92">
        <v>5</v>
      </c>
      <c r="O92">
        <f t="shared" si="12"/>
        <v>0.24102564102564103</v>
      </c>
      <c r="P92">
        <f t="shared" si="13"/>
        <v>0.26732673267326734</v>
      </c>
      <c r="Q92" s="17">
        <f t="shared" si="14"/>
        <v>0.43076923076923079</v>
      </c>
      <c r="R92" s="17">
        <f t="shared" si="15"/>
        <v>0.69809596344249814</v>
      </c>
      <c r="S92" s="25">
        <f t="shared" si="16"/>
        <v>242</v>
      </c>
      <c r="T92" s="25">
        <f t="shared" si="17"/>
        <v>27</v>
      </c>
      <c r="U92">
        <f t="shared" si="18"/>
        <v>0.24102564102564103</v>
      </c>
      <c r="V92">
        <f t="shared" si="19"/>
        <v>0.26732673267326734</v>
      </c>
      <c r="W92">
        <f t="shared" si="20"/>
        <v>0.43076923076923079</v>
      </c>
      <c r="X92">
        <f t="shared" si="21"/>
        <v>0.69809596344249814</v>
      </c>
    </row>
    <row r="93" spans="1:24" x14ac:dyDescent="0.25">
      <c r="A93" s="8" t="s">
        <v>277</v>
      </c>
      <c r="B93" t="s">
        <v>70</v>
      </c>
      <c r="C93">
        <v>59</v>
      </c>
      <c r="D93">
        <v>228</v>
      </c>
      <c r="E93">
        <v>34</v>
      </c>
      <c r="F93">
        <v>59</v>
      </c>
      <c r="G93">
        <v>23</v>
      </c>
      <c r="H93">
        <v>12</v>
      </c>
      <c r="I93">
        <v>7</v>
      </c>
      <c r="J93">
        <v>2</v>
      </c>
      <c r="K93">
        <v>13</v>
      </c>
      <c r="L93">
        <v>32</v>
      </c>
      <c r="M93">
        <v>0</v>
      </c>
      <c r="N93">
        <v>20</v>
      </c>
      <c r="O93">
        <f t="shared" si="12"/>
        <v>0.25877192982456143</v>
      </c>
      <c r="P93">
        <f t="shared" si="13"/>
        <v>0.29875518672199169</v>
      </c>
      <c r="Q93" s="17">
        <f t="shared" si="14"/>
        <v>0.39912280701754388</v>
      </c>
      <c r="R93" s="17">
        <f t="shared" si="15"/>
        <v>0.69787799373953563</v>
      </c>
      <c r="S93" s="25">
        <f t="shared" si="16"/>
        <v>260</v>
      </c>
      <c r="T93" s="25">
        <f t="shared" si="17"/>
        <v>29</v>
      </c>
      <c r="U93">
        <f t="shared" si="18"/>
        <v>0.25877192982456143</v>
      </c>
      <c r="V93">
        <f t="shared" si="19"/>
        <v>0.29875518672199169</v>
      </c>
      <c r="W93">
        <f t="shared" si="20"/>
        <v>0.39912280701754388</v>
      </c>
      <c r="X93">
        <f t="shared" si="21"/>
        <v>0.69787799373953563</v>
      </c>
    </row>
    <row r="94" spans="1:24" x14ac:dyDescent="0.25">
      <c r="A94" s="8" t="s">
        <v>278</v>
      </c>
      <c r="B94" t="s">
        <v>70</v>
      </c>
      <c r="C94">
        <v>47</v>
      </c>
      <c r="D94">
        <v>179</v>
      </c>
      <c r="E94">
        <v>14</v>
      </c>
      <c r="F94">
        <v>42</v>
      </c>
      <c r="G94">
        <v>29</v>
      </c>
      <c r="H94">
        <v>11</v>
      </c>
      <c r="I94">
        <v>1</v>
      </c>
      <c r="J94">
        <v>6</v>
      </c>
      <c r="K94">
        <v>13</v>
      </c>
      <c r="L94">
        <v>35</v>
      </c>
      <c r="M94">
        <v>0</v>
      </c>
      <c r="N94">
        <v>2</v>
      </c>
      <c r="O94">
        <f t="shared" si="12"/>
        <v>0.23463687150837989</v>
      </c>
      <c r="P94">
        <f t="shared" si="13"/>
        <v>0.28645833333333331</v>
      </c>
      <c r="Q94" s="17">
        <f t="shared" si="14"/>
        <v>0.40782122905027934</v>
      </c>
      <c r="R94" s="17">
        <f t="shared" si="15"/>
        <v>0.69427956238361266</v>
      </c>
      <c r="S94" s="25">
        <f t="shared" si="16"/>
        <v>214</v>
      </c>
      <c r="T94" s="25">
        <f t="shared" si="17"/>
        <v>19</v>
      </c>
      <c r="U94">
        <f t="shared" si="18"/>
        <v>0.23463687150837989</v>
      </c>
      <c r="V94">
        <f t="shared" si="19"/>
        <v>0.28645833333333331</v>
      </c>
      <c r="W94">
        <f t="shared" si="20"/>
        <v>0.40782122905027934</v>
      </c>
      <c r="X94">
        <f t="shared" si="21"/>
        <v>0.69427956238361266</v>
      </c>
    </row>
    <row r="95" spans="1:24" x14ac:dyDescent="0.25">
      <c r="A95" s="8" t="s">
        <v>449</v>
      </c>
      <c r="B95" t="s">
        <v>79</v>
      </c>
      <c r="C95">
        <v>61</v>
      </c>
      <c r="D95">
        <v>229</v>
      </c>
      <c r="E95">
        <v>34</v>
      </c>
      <c r="F95">
        <v>53</v>
      </c>
      <c r="G95">
        <v>20</v>
      </c>
      <c r="H95">
        <v>10</v>
      </c>
      <c r="I95">
        <v>2</v>
      </c>
      <c r="J95">
        <v>5</v>
      </c>
      <c r="K95">
        <v>24</v>
      </c>
      <c r="L95">
        <v>28</v>
      </c>
      <c r="M95">
        <v>9</v>
      </c>
      <c r="N95">
        <v>5</v>
      </c>
      <c r="O95">
        <f t="shared" si="12"/>
        <v>0.23144104803493451</v>
      </c>
      <c r="P95">
        <f t="shared" si="13"/>
        <v>0.3282442748091603</v>
      </c>
      <c r="Q95" s="17">
        <f t="shared" si="14"/>
        <v>0.35807860262008734</v>
      </c>
      <c r="R95" s="17">
        <f t="shared" si="15"/>
        <v>0.68632287742924758</v>
      </c>
      <c r="S95" s="25">
        <f t="shared" si="16"/>
        <v>257</v>
      </c>
      <c r="T95" s="25">
        <f t="shared" si="17"/>
        <v>37</v>
      </c>
      <c r="U95">
        <f t="shared" si="18"/>
        <v>0.23144104803493451</v>
      </c>
      <c r="V95">
        <f t="shared" si="19"/>
        <v>0.3282442748091603</v>
      </c>
      <c r="W95">
        <f t="shared" si="20"/>
        <v>0.35807860262008734</v>
      </c>
      <c r="X95">
        <f t="shared" si="21"/>
        <v>0.68632287742924758</v>
      </c>
    </row>
    <row r="96" spans="1:24" x14ac:dyDescent="0.25">
      <c r="A96" s="49" t="s">
        <v>179</v>
      </c>
      <c r="B96" t="s">
        <v>66</v>
      </c>
      <c r="C96">
        <v>47</v>
      </c>
      <c r="D96">
        <v>167</v>
      </c>
      <c r="E96">
        <v>21</v>
      </c>
      <c r="F96">
        <v>39</v>
      </c>
      <c r="G96">
        <v>10</v>
      </c>
      <c r="H96">
        <v>13</v>
      </c>
      <c r="I96">
        <v>0</v>
      </c>
      <c r="J96">
        <v>5</v>
      </c>
      <c r="K96">
        <v>12</v>
      </c>
      <c r="L96">
        <v>29</v>
      </c>
      <c r="M96">
        <v>0</v>
      </c>
      <c r="N96">
        <v>5</v>
      </c>
      <c r="O96">
        <f t="shared" si="12"/>
        <v>0.23353293413173654</v>
      </c>
      <c r="P96">
        <f t="shared" si="13"/>
        <v>0.28491620111731841</v>
      </c>
      <c r="Q96" s="17">
        <f t="shared" si="14"/>
        <v>0.40119760479041916</v>
      </c>
      <c r="R96" s="17">
        <f t="shared" si="15"/>
        <v>0.68611380590773763</v>
      </c>
      <c r="S96" s="25">
        <f t="shared" si="16"/>
        <v>196</v>
      </c>
      <c r="T96" s="25">
        <f t="shared" si="17"/>
        <v>26</v>
      </c>
      <c r="U96">
        <f t="shared" si="18"/>
        <v>0.23353293413173654</v>
      </c>
      <c r="V96">
        <f t="shared" si="19"/>
        <v>0.28491620111731841</v>
      </c>
      <c r="W96">
        <f t="shared" si="20"/>
        <v>0.40119760479041916</v>
      </c>
      <c r="X96">
        <f t="shared" si="21"/>
        <v>0.68611380590773763</v>
      </c>
    </row>
    <row r="97" spans="1:24" x14ac:dyDescent="0.25">
      <c r="A97" s="8" t="s">
        <v>599</v>
      </c>
      <c r="B97" t="s">
        <v>586</v>
      </c>
      <c r="C97">
        <v>55</v>
      </c>
      <c r="D97">
        <v>192</v>
      </c>
      <c r="E97">
        <v>18</v>
      </c>
      <c r="F97">
        <v>45</v>
      </c>
      <c r="G97">
        <v>21</v>
      </c>
      <c r="H97">
        <v>14</v>
      </c>
      <c r="I97">
        <v>0</v>
      </c>
      <c r="J97">
        <v>5</v>
      </c>
      <c r="K97">
        <v>15</v>
      </c>
      <c r="L97">
        <v>21</v>
      </c>
      <c r="M97">
        <v>0</v>
      </c>
      <c r="N97">
        <v>1</v>
      </c>
      <c r="O97">
        <f t="shared" si="12"/>
        <v>0.234375</v>
      </c>
      <c r="P97">
        <f t="shared" si="13"/>
        <v>0.28985507246376813</v>
      </c>
      <c r="Q97" s="17">
        <f t="shared" si="14"/>
        <v>0.38541666666666669</v>
      </c>
      <c r="R97" s="17">
        <f t="shared" si="15"/>
        <v>0.67527173913043481</v>
      </c>
      <c r="S97" s="25">
        <f t="shared" si="16"/>
        <v>213</v>
      </c>
      <c r="T97" s="25">
        <f t="shared" si="17"/>
        <v>23</v>
      </c>
      <c r="U97">
        <f t="shared" si="18"/>
        <v>0.234375</v>
      </c>
      <c r="V97">
        <f t="shared" si="19"/>
        <v>0.28985507246376813</v>
      </c>
      <c r="W97">
        <f t="shared" si="20"/>
        <v>0.38541666666666669</v>
      </c>
      <c r="X97">
        <f t="shared" si="21"/>
        <v>0.67527173913043481</v>
      </c>
    </row>
    <row r="98" spans="1:24" x14ac:dyDescent="0.25">
      <c r="A98" t="s">
        <v>626</v>
      </c>
      <c r="B98" t="s">
        <v>622</v>
      </c>
      <c r="C98">
        <v>56</v>
      </c>
      <c r="D98">
        <v>219</v>
      </c>
      <c r="E98">
        <v>25</v>
      </c>
      <c r="F98">
        <v>42</v>
      </c>
      <c r="G98">
        <v>37</v>
      </c>
      <c r="H98">
        <v>5</v>
      </c>
      <c r="I98">
        <v>0</v>
      </c>
      <c r="J98">
        <v>14</v>
      </c>
      <c r="K98">
        <v>20</v>
      </c>
      <c r="L98">
        <v>44</v>
      </c>
      <c r="M98">
        <v>1</v>
      </c>
      <c r="N98">
        <v>2</v>
      </c>
      <c r="O98">
        <f t="shared" si="12"/>
        <v>0.19178082191780821</v>
      </c>
      <c r="P98">
        <f t="shared" si="13"/>
        <v>0.26250000000000001</v>
      </c>
      <c r="Q98" s="17">
        <f t="shared" si="14"/>
        <v>0.40639269406392692</v>
      </c>
      <c r="R98" s="17">
        <f t="shared" si="15"/>
        <v>0.66889269406392693</v>
      </c>
      <c r="S98" s="25">
        <f t="shared" ref="S98:S103" si="22">D98+L98</f>
        <v>263</v>
      </c>
      <c r="T98" s="25">
        <f t="shared" ref="T98:T103" si="23">E98+J98-I98</f>
        <v>39</v>
      </c>
      <c r="U98">
        <f t="shared" si="18"/>
        <v>0.19178082191780821</v>
      </c>
      <c r="V98">
        <f t="shared" si="19"/>
        <v>0.26250000000000001</v>
      </c>
      <c r="W98">
        <f t="shared" si="20"/>
        <v>0.40639269406392692</v>
      </c>
      <c r="X98">
        <f t="shared" si="21"/>
        <v>0.66889269406392693</v>
      </c>
    </row>
    <row r="99" spans="1:24" x14ac:dyDescent="0.25">
      <c r="A99" s="49" t="s">
        <v>135</v>
      </c>
      <c r="B99" t="s">
        <v>64</v>
      </c>
      <c r="C99">
        <v>61</v>
      </c>
      <c r="D99">
        <v>207</v>
      </c>
      <c r="E99">
        <v>25</v>
      </c>
      <c r="F99">
        <v>42</v>
      </c>
      <c r="G99">
        <v>34</v>
      </c>
      <c r="H99">
        <v>8</v>
      </c>
      <c r="I99">
        <v>0</v>
      </c>
      <c r="J99">
        <v>11</v>
      </c>
      <c r="K99">
        <v>17</v>
      </c>
      <c r="L99">
        <v>49</v>
      </c>
      <c r="M99">
        <v>1</v>
      </c>
      <c r="N99">
        <v>3</v>
      </c>
      <c r="O99">
        <f t="shared" si="12"/>
        <v>0.20289855072463769</v>
      </c>
      <c r="P99">
        <f t="shared" si="13"/>
        <v>0.26666666666666666</v>
      </c>
      <c r="Q99" s="17">
        <f t="shared" si="14"/>
        <v>0.40096618357487923</v>
      </c>
      <c r="R99" s="17">
        <f t="shared" si="15"/>
        <v>0.66763285024154584</v>
      </c>
      <c r="S99" s="25">
        <f t="shared" si="22"/>
        <v>256</v>
      </c>
      <c r="T99" s="25">
        <f t="shared" si="23"/>
        <v>36</v>
      </c>
      <c r="U99">
        <f t="shared" si="18"/>
        <v>0.20289855072463769</v>
      </c>
      <c r="V99">
        <f t="shared" si="19"/>
        <v>0.26666666666666666</v>
      </c>
      <c r="W99">
        <f t="shared" si="20"/>
        <v>0.40096618357487923</v>
      </c>
      <c r="X99">
        <f t="shared" si="21"/>
        <v>0.66763285024154584</v>
      </c>
    </row>
    <row r="100" spans="1:24" x14ac:dyDescent="0.25">
      <c r="A100" s="49" t="s">
        <v>219</v>
      </c>
      <c r="B100" t="s">
        <v>729</v>
      </c>
      <c r="C100">
        <v>57</v>
      </c>
      <c r="D100">
        <v>218</v>
      </c>
      <c r="E100">
        <v>18</v>
      </c>
      <c r="F100">
        <v>46</v>
      </c>
      <c r="G100">
        <v>25</v>
      </c>
      <c r="H100">
        <v>11</v>
      </c>
      <c r="I100">
        <v>0</v>
      </c>
      <c r="J100">
        <v>8</v>
      </c>
      <c r="K100">
        <v>26</v>
      </c>
      <c r="L100">
        <v>51</v>
      </c>
      <c r="M100">
        <v>0</v>
      </c>
      <c r="N100">
        <v>0</v>
      </c>
      <c r="O100">
        <f t="shared" si="12"/>
        <v>0.21100917431192662</v>
      </c>
      <c r="P100">
        <f t="shared" si="13"/>
        <v>0.29508196721311475</v>
      </c>
      <c r="Q100" s="17">
        <f t="shared" si="14"/>
        <v>0.37155963302752293</v>
      </c>
      <c r="R100" s="17">
        <f t="shared" si="15"/>
        <v>0.66664160024063768</v>
      </c>
      <c r="S100" s="25">
        <f t="shared" si="22"/>
        <v>269</v>
      </c>
      <c r="T100" s="25">
        <f t="shared" si="23"/>
        <v>26</v>
      </c>
      <c r="U100">
        <f t="shared" si="18"/>
        <v>0.21100917431192662</v>
      </c>
      <c r="V100">
        <f t="shared" si="19"/>
        <v>0.29508196721311475</v>
      </c>
      <c r="W100">
        <f t="shared" si="20"/>
        <v>0.37155963302752293</v>
      </c>
      <c r="X100">
        <f t="shared" si="21"/>
        <v>0.66664160024063768</v>
      </c>
    </row>
    <row r="101" spans="1:24" x14ac:dyDescent="0.25">
      <c r="A101" t="s">
        <v>104</v>
      </c>
      <c r="B101" t="s">
        <v>42</v>
      </c>
      <c r="C101">
        <v>44</v>
      </c>
      <c r="D101">
        <v>183</v>
      </c>
      <c r="E101">
        <v>28</v>
      </c>
      <c r="F101">
        <v>44</v>
      </c>
      <c r="G101">
        <v>25</v>
      </c>
      <c r="H101">
        <v>9</v>
      </c>
      <c r="I101">
        <v>0</v>
      </c>
      <c r="J101">
        <v>5</v>
      </c>
      <c r="K101">
        <v>12</v>
      </c>
      <c r="L101">
        <v>34</v>
      </c>
      <c r="M101">
        <v>2</v>
      </c>
      <c r="N101">
        <v>1</v>
      </c>
      <c r="O101">
        <f t="shared" si="12"/>
        <v>0.24043715846994534</v>
      </c>
      <c r="P101">
        <f t="shared" si="13"/>
        <v>0.29441624365482233</v>
      </c>
      <c r="Q101" s="17">
        <f t="shared" si="14"/>
        <v>0.37158469945355194</v>
      </c>
      <c r="R101" s="17">
        <f t="shared" si="15"/>
        <v>0.66600094310837421</v>
      </c>
      <c r="S101" s="25">
        <f t="shared" si="22"/>
        <v>217</v>
      </c>
      <c r="T101" s="25">
        <f t="shared" si="23"/>
        <v>33</v>
      </c>
      <c r="U101">
        <f t="shared" si="18"/>
        <v>0.24043715846994534</v>
      </c>
      <c r="V101">
        <f t="shared" si="19"/>
        <v>0.29441624365482233</v>
      </c>
      <c r="W101">
        <f t="shared" si="20"/>
        <v>0.37158469945355194</v>
      </c>
      <c r="X101">
        <f t="shared" si="21"/>
        <v>0.66600094310837421</v>
      </c>
    </row>
    <row r="102" spans="1:24" x14ac:dyDescent="0.25">
      <c r="A102" s="8" t="s">
        <v>522</v>
      </c>
      <c r="B102" t="s">
        <v>83</v>
      </c>
      <c r="C102">
        <v>53</v>
      </c>
      <c r="D102">
        <v>227</v>
      </c>
      <c r="E102">
        <v>30</v>
      </c>
      <c r="F102">
        <v>52</v>
      </c>
      <c r="G102">
        <v>31</v>
      </c>
      <c r="H102">
        <v>8</v>
      </c>
      <c r="I102">
        <v>1</v>
      </c>
      <c r="J102">
        <v>7</v>
      </c>
      <c r="K102">
        <v>16</v>
      </c>
      <c r="L102">
        <v>30</v>
      </c>
      <c r="M102">
        <v>4</v>
      </c>
      <c r="N102">
        <v>2</v>
      </c>
      <c r="O102">
        <f t="shared" si="12"/>
        <v>0.22907488986784141</v>
      </c>
      <c r="P102">
        <f t="shared" si="13"/>
        <v>0.291497975708502</v>
      </c>
      <c r="Q102" s="17">
        <f t="shared" si="14"/>
        <v>0.3656387665198238</v>
      </c>
      <c r="R102" s="17">
        <f t="shared" si="15"/>
        <v>0.65713674222832585</v>
      </c>
      <c r="S102" s="25">
        <f t="shared" si="22"/>
        <v>257</v>
      </c>
      <c r="T102" s="25">
        <f t="shared" si="23"/>
        <v>36</v>
      </c>
      <c r="U102">
        <f t="shared" si="18"/>
        <v>0.22907488986784141</v>
      </c>
      <c r="V102">
        <f t="shared" si="19"/>
        <v>0.291497975708502</v>
      </c>
      <c r="W102">
        <f t="shared" si="20"/>
        <v>0.3656387665198238</v>
      </c>
      <c r="X102">
        <f t="shared" si="21"/>
        <v>0.65713674222832585</v>
      </c>
    </row>
    <row r="103" spans="1:24" x14ac:dyDescent="0.25">
      <c r="A103" s="8" t="s">
        <v>493</v>
      </c>
      <c r="B103" t="s">
        <v>81</v>
      </c>
      <c r="C103">
        <v>58</v>
      </c>
      <c r="D103">
        <v>244</v>
      </c>
      <c r="E103">
        <v>41</v>
      </c>
      <c r="F103">
        <v>64</v>
      </c>
      <c r="G103">
        <v>10</v>
      </c>
      <c r="H103">
        <v>12</v>
      </c>
      <c r="I103">
        <v>1</v>
      </c>
      <c r="J103">
        <v>0</v>
      </c>
      <c r="K103">
        <v>24</v>
      </c>
      <c r="L103">
        <v>35</v>
      </c>
      <c r="M103">
        <v>3</v>
      </c>
      <c r="N103">
        <v>14</v>
      </c>
      <c r="O103">
        <f t="shared" si="12"/>
        <v>0.26229508196721313</v>
      </c>
      <c r="P103">
        <f t="shared" si="13"/>
        <v>0.33579335793357934</v>
      </c>
      <c r="Q103" s="17">
        <f t="shared" si="14"/>
        <v>0.31967213114754101</v>
      </c>
      <c r="R103" s="17">
        <f t="shared" si="15"/>
        <v>0.65546548908112034</v>
      </c>
      <c r="S103" s="25">
        <f t="shared" si="22"/>
        <v>279</v>
      </c>
      <c r="T103" s="25">
        <f t="shared" si="23"/>
        <v>40</v>
      </c>
      <c r="U103">
        <f t="shared" si="18"/>
        <v>0.26229508196721313</v>
      </c>
      <c r="V103">
        <f t="shared" si="19"/>
        <v>0.33579335793357934</v>
      </c>
      <c r="W103">
        <f t="shared" si="20"/>
        <v>0.31967213114754101</v>
      </c>
      <c r="X103">
        <f t="shared" si="21"/>
        <v>0.65546548908112034</v>
      </c>
    </row>
    <row r="104" spans="1:24" x14ac:dyDescent="0.25">
      <c r="A104" s="49" t="s">
        <v>659</v>
      </c>
      <c r="B104" t="s">
        <v>87</v>
      </c>
      <c r="C104">
        <v>59</v>
      </c>
      <c r="D104">
        <v>222</v>
      </c>
      <c r="E104">
        <v>32</v>
      </c>
      <c r="F104">
        <v>51</v>
      </c>
      <c r="G104">
        <v>22</v>
      </c>
      <c r="H104">
        <v>18</v>
      </c>
      <c r="I104">
        <v>1</v>
      </c>
      <c r="J104">
        <v>3</v>
      </c>
      <c r="K104">
        <v>19</v>
      </c>
      <c r="L104">
        <v>43</v>
      </c>
      <c r="M104">
        <v>1</v>
      </c>
      <c r="N104">
        <v>6</v>
      </c>
      <c r="O104">
        <f t="shared" si="12"/>
        <v>0.22972972972972974</v>
      </c>
      <c r="P104">
        <f t="shared" si="13"/>
        <v>0.29338842975206614</v>
      </c>
      <c r="Q104" s="17">
        <f t="shared" si="14"/>
        <v>0.36036036036036034</v>
      </c>
      <c r="R104" s="17">
        <f t="shared" si="15"/>
        <v>0.65374879011242648</v>
      </c>
      <c r="S104" s="25">
        <f>D104+K104+M104</f>
        <v>242</v>
      </c>
      <c r="T104" s="25">
        <f>E104+G104-J104</f>
        <v>51</v>
      </c>
      <c r="U104">
        <f t="shared" si="18"/>
        <v>0.22972972972972974</v>
      </c>
      <c r="V104">
        <f t="shared" si="19"/>
        <v>0.29338842975206614</v>
      </c>
      <c r="W104">
        <f t="shared" si="20"/>
        <v>0.36036036036036034</v>
      </c>
      <c r="X104">
        <f t="shared" si="21"/>
        <v>0.65374879011242648</v>
      </c>
    </row>
    <row r="105" spans="1:24" x14ac:dyDescent="0.25">
      <c r="A105" s="8" t="s">
        <v>450</v>
      </c>
      <c r="B105" t="s">
        <v>79</v>
      </c>
      <c r="C105">
        <v>52</v>
      </c>
      <c r="D105">
        <v>194</v>
      </c>
      <c r="E105">
        <v>20</v>
      </c>
      <c r="F105">
        <v>42</v>
      </c>
      <c r="G105">
        <v>20</v>
      </c>
      <c r="H105">
        <v>8</v>
      </c>
      <c r="I105">
        <v>0</v>
      </c>
      <c r="J105">
        <v>9</v>
      </c>
      <c r="K105">
        <v>9</v>
      </c>
      <c r="L105">
        <v>38</v>
      </c>
      <c r="M105">
        <v>1</v>
      </c>
      <c r="N105">
        <v>0</v>
      </c>
      <c r="O105">
        <f t="shared" si="12"/>
        <v>0.21649484536082475</v>
      </c>
      <c r="P105">
        <f t="shared" si="13"/>
        <v>0.25490196078431371</v>
      </c>
      <c r="Q105" s="17">
        <f t="shared" si="14"/>
        <v>0.39690721649484534</v>
      </c>
      <c r="R105" s="17">
        <f t="shared" si="15"/>
        <v>0.65180917727915899</v>
      </c>
      <c r="S105" s="25">
        <f t="shared" ref="S105:S168" si="24">D105+L105</f>
        <v>232</v>
      </c>
      <c r="T105" s="25">
        <f t="shared" ref="T105:T168" si="25">E105+J105-I105</f>
        <v>29</v>
      </c>
      <c r="U105">
        <f t="shared" si="18"/>
        <v>0.21649484536082475</v>
      </c>
      <c r="V105">
        <f t="shared" si="19"/>
        <v>0.25490196078431371</v>
      </c>
      <c r="W105">
        <f t="shared" si="20"/>
        <v>0.39690721649484534</v>
      </c>
      <c r="X105">
        <f t="shared" si="21"/>
        <v>0.65180917727915899</v>
      </c>
    </row>
    <row r="106" spans="1:24" x14ac:dyDescent="0.25">
      <c r="A106" t="s">
        <v>101</v>
      </c>
      <c r="B106" t="s">
        <v>42</v>
      </c>
      <c r="C106">
        <v>48</v>
      </c>
      <c r="D106">
        <v>188</v>
      </c>
      <c r="E106">
        <v>16</v>
      </c>
      <c r="F106">
        <v>46</v>
      </c>
      <c r="G106">
        <v>18</v>
      </c>
      <c r="H106">
        <v>15</v>
      </c>
      <c r="I106">
        <v>0</v>
      </c>
      <c r="J106">
        <v>3</v>
      </c>
      <c r="K106">
        <v>7</v>
      </c>
      <c r="L106">
        <v>40</v>
      </c>
      <c r="M106">
        <v>2</v>
      </c>
      <c r="N106">
        <v>7</v>
      </c>
      <c r="O106">
        <f t="shared" si="12"/>
        <v>0.24468085106382978</v>
      </c>
      <c r="P106">
        <f t="shared" si="13"/>
        <v>0.27918781725888325</v>
      </c>
      <c r="Q106" s="17">
        <f t="shared" si="14"/>
        <v>0.37234042553191488</v>
      </c>
      <c r="R106" s="17">
        <f t="shared" si="15"/>
        <v>0.65152824279079813</v>
      </c>
      <c r="S106" s="25">
        <f t="shared" si="24"/>
        <v>228</v>
      </c>
      <c r="T106" s="25">
        <f t="shared" si="25"/>
        <v>19</v>
      </c>
      <c r="U106">
        <f t="shared" si="18"/>
        <v>0.24468085106382978</v>
      </c>
      <c r="V106">
        <f t="shared" si="19"/>
        <v>0.27918781725888325</v>
      </c>
      <c r="W106">
        <f t="shared" si="20"/>
        <v>0.37234042553191488</v>
      </c>
      <c r="X106">
        <f t="shared" si="21"/>
        <v>0.65152824279079813</v>
      </c>
    </row>
    <row r="107" spans="1:24" x14ac:dyDescent="0.25">
      <c r="A107" s="49" t="s">
        <v>391</v>
      </c>
      <c r="B107" t="s">
        <v>75</v>
      </c>
      <c r="C107">
        <v>58</v>
      </c>
      <c r="D107">
        <v>193</v>
      </c>
      <c r="E107">
        <v>24</v>
      </c>
      <c r="F107">
        <v>38</v>
      </c>
      <c r="G107">
        <v>17</v>
      </c>
      <c r="H107">
        <v>8</v>
      </c>
      <c r="I107">
        <v>0</v>
      </c>
      <c r="J107">
        <v>4</v>
      </c>
      <c r="K107">
        <v>43</v>
      </c>
      <c r="L107">
        <v>45</v>
      </c>
      <c r="M107">
        <v>1</v>
      </c>
      <c r="N107">
        <v>0</v>
      </c>
      <c r="O107">
        <f t="shared" si="12"/>
        <v>0.19689119170984457</v>
      </c>
      <c r="P107">
        <f t="shared" si="13"/>
        <v>0.34599156118143459</v>
      </c>
      <c r="Q107" s="17">
        <f t="shared" si="14"/>
        <v>0.30051813471502592</v>
      </c>
      <c r="R107" s="17">
        <f t="shared" si="15"/>
        <v>0.64650969589646046</v>
      </c>
      <c r="S107" s="25">
        <f t="shared" si="24"/>
        <v>238</v>
      </c>
      <c r="T107" s="25">
        <f t="shared" si="25"/>
        <v>28</v>
      </c>
      <c r="U107">
        <f t="shared" si="18"/>
        <v>0.19689119170984457</v>
      </c>
      <c r="V107">
        <f t="shared" si="19"/>
        <v>0.34599156118143459</v>
      </c>
      <c r="W107">
        <f t="shared" si="20"/>
        <v>0.30051813471502592</v>
      </c>
      <c r="X107">
        <f t="shared" si="21"/>
        <v>0.64650969589646046</v>
      </c>
    </row>
    <row r="108" spans="1:24" x14ac:dyDescent="0.25">
      <c r="A108" s="8" t="s">
        <v>350</v>
      </c>
      <c r="B108" t="s">
        <v>5</v>
      </c>
      <c r="C108">
        <v>48</v>
      </c>
      <c r="D108">
        <v>183</v>
      </c>
      <c r="E108">
        <v>17</v>
      </c>
      <c r="F108">
        <v>40</v>
      </c>
      <c r="G108">
        <v>17</v>
      </c>
      <c r="H108">
        <v>9</v>
      </c>
      <c r="I108">
        <v>1</v>
      </c>
      <c r="J108">
        <v>6</v>
      </c>
      <c r="K108">
        <v>12</v>
      </c>
      <c r="L108">
        <v>37</v>
      </c>
      <c r="M108">
        <v>0</v>
      </c>
      <c r="N108">
        <v>0</v>
      </c>
      <c r="O108">
        <f t="shared" si="12"/>
        <v>0.21857923497267759</v>
      </c>
      <c r="P108">
        <f t="shared" si="13"/>
        <v>0.26666666666666666</v>
      </c>
      <c r="Q108" s="17">
        <f t="shared" si="14"/>
        <v>0.37704918032786883</v>
      </c>
      <c r="R108" s="17">
        <f t="shared" si="15"/>
        <v>0.64371584699453543</v>
      </c>
      <c r="S108" s="25">
        <f t="shared" si="24"/>
        <v>220</v>
      </c>
      <c r="T108" s="25">
        <f t="shared" si="25"/>
        <v>22</v>
      </c>
      <c r="U108">
        <f t="shared" si="18"/>
        <v>0.21857923497267759</v>
      </c>
      <c r="V108">
        <f t="shared" si="19"/>
        <v>0.26666666666666666</v>
      </c>
      <c r="W108">
        <f t="shared" si="20"/>
        <v>0.37704918032786883</v>
      </c>
      <c r="X108">
        <f t="shared" si="21"/>
        <v>0.64371584699453543</v>
      </c>
    </row>
    <row r="109" spans="1:24" x14ac:dyDescent="0.25">
      <c r="A109" s="8" t="s">
        <v>378</v>
      </c>
      <c r="B109" t="s">
        <v>75</v>
      </c>
      <c r="C109">
        <v>50</v>
      </c>
      <c r="D109">
        <v>205</v>
      </c>
      <c r="E109">
        <v>26</v>
      </c>
      <c r="F109">
        <v>49</v>
      </c>
      <c r="G109">
        <v>24</v>
      </c>
      <c r="H109">
        <v>10</v>
      </c>
      <c r="I109">
        <v>2</v>
      </c>
      <c r="J109">
        <v>4</v>
      </c>
      <c r="K109">
        <v>8</v>
      </c>
      <c r="L109">
        <v>40</v>
      </c>
      <c r="M109">
        <v>3</v>
      </c>
      <c r="N109">
        <v>4</v>
      </c>
      <c r="O109">
        <f t="shared" si="12"/>
        <v>0.23902439024390243</v>
      </c>
      <c r="P109">
        <f t="shared" si="13"/>
        <v>0.27777777777777779</v>
      </c>
      <c r="Q109" s="17">
        <f t="shared" si="14"/>
        <v>0.36585365853658536</v>
      </c>
      <c r="R109" s="17">
        <f t="shared" si="15"/>
        <v>0.64363143631436315</v>
      </c>
      <c r="S109" s="25">
        <f t="shared" si="24"/>
        <v>245</v>
      </c>
      <c r="T109" s="25">
        <f t="shared" si="25"/>
        <v>28</v>
      </c>
      <c r="U109">
        <f t="shared" si="18"/>
        <v>0.23902439024390243</v>
      </c>
      <c r="V109">
        <f t="shared" si="19"/>
        <v>0.27777777777777779</v>
      </c>
      <c r="W109">
        <f t="shared" si="20"/>
        <v>0.36585365853658536</v>
      </c>
      <c r="X109">
        <f t="shared" si="21"/>
        <v>0.64363143631436315</v>
      </c>
    </row>
    <row r="110" spans="1:24" x14ac:dyDescent="0.25">
      <c r="A110" t="s">
        <v>108</v>
      </c>
      <c r="B110" t="s">
        <v>42</v>
      </c>
      <c r="C110">
        <v>48</v>
      </c>
      <c r="D110">
        <v>175</v>
      </c>
      <c r="E110">
        <v>13</v>
      </c>
      <c r="F110">
        <v>48</v>
      </c>
      <c r="G110">
        <v>12</v>
      </c>
      <c r="H110">
        <v>6</v>
      </c>
      <c r="I110">
        <v>0</v>
      </c>
      <c r="J110">
        <v>2</v>
      </c>
      <c r="K110">
        <v>4</v>
      </c>
      <c r="L110">
        <v>26</v>
      </c>
      <c r="M110">
        <v>1</v>
      </c>
      <c r="N110">
        <v>0</v>
      </c>
      <c r="O110">
        <f t="shared" si="12"/>
        <v>0.2742857142857143</v>
      </c>
      <c r="P110">
        <f t="shared" si="13"/>
        <v>0.29444444444444445</v>
      </c>
      <c r="Q110" s="17">
        <f t="shared" si="14"/>
        <v>0.34285714285714286</v>
      </c>
      <c r="R110" s="17">
        <f t="shared" si="15"/>
        <v>0.63730158730158726</v>
      </c>
      <c r="S110" s="25">
        <f t="shared" si="24"/>
        <v>201</v>
      </c>
      <c r="T110" s="25">
        <f t="shared" si="25"/>
        <v>15</v>
      </c>
      <c r="U110">
        <f t="shared" si="18"/>
        <v>0.2742857142857143</v>
      </c>
      <c r="V110">
        <f t="shared" si="19"/>
        <v>0.29444444444444445</v>
      </c>
      <c r="W110">
        <f t="shared" si="20"/>
        <v>0.34285714285714286</v>
      </c>
      <c r="X110">
        <f t="shared" si="21"/>
        <v>0.63730158730158726</v>
      </c>
    </row>
    <row r="111" spans="1:24" x14ac:dyDescent="0.25">
      <c r="A111" s="8" t="s">
        <v>355</v>
      </c>
      <c r="B111" t="s">
        <v>5</v>
      </c>
      <c r="C111">
        <v>62</v>
      </c>
      <c r="D111">
        <v>254</v>
      </c>
      <c r="E111">
        <v>31</v>
      </c>
      <c r="F111">
        <v>66</v>
      </c>
      <c r="G111">
        <v>17</v>
      </c>
      <c r="H111">
        <v>6</v>
      </c>
      <c r="I111">
        <v>4</v>
      </c>
      <c r="J111">
        <v>1</v>
      </c>
      <c r="K111">
        <v>18</v>
      </c>
      <c r="L111">
        <v>33</v>
      </c>
      <c r="M111">
        <v>0</v>
      </c>
      <c r="N111">
        <v>31</v>
      </c>
      <c r="O111">
        <f t="shared" si="12"/>
        <v>0.25984251968503935</v>
      </c>
      <c r="P111">
        <f t="shared" si="13"/>
        <v>0.30882352941176472</v>
      </c>
      <c r="Q111" s="17">
        <f t="shared" si="14"/>
        <v>0.32677165354330706</v>
      </c>
      <c r="R111" s="17">
        <f t="shared" si="15"/>
        <v>0.63559518295507178</v>
      </c>
      <c r="S111" s="25">
        <f t="shared" si="24"/>
        <v>287</v>
      </c>
      <c r="T111" s="25">
        <f t="shared" si="25"/>
        <v>28</v>
      </c>
      <c r="U111">
        <f t="shared" si="18"/>
        <v>0.25984251968503935</v>
      </c>
      <c r="V111">
        <f t="shared" si="19"/>
        <v>0.30882352941176472</v>
      </c>
      <c r="W111">
        <f t="shared" si="20"/>
        <v>0.32677165354330706</v>
      </c>
      <c r="X111">
        <f t="shared" si="21"/>
        <v>0.63559518295507178</v>
      </c>
    </row>
    <row r="112" spans="1:24" x14ac:dyDescent="0.25">
      <c r="A112" s="8" t="s">
        <v>381</v>
      </c>
      <c r="B112" t="s">
        <v>75</v>
      </c>
      <c r="C112">
        <v>59</v>
      </c>
      <c r="D112">
        <v>193</v>
      </c>
      <c r="E112">
        <v>18</v>
      </c>
      <c r="F112">
        <v>47</v>
      </c>
      <c r="G112">
        <v>16</v>
      </c>
      <c r="H112">
        <v>12</v>
      </c>
      <c r="I112">
        <v>2</v>
      </c>
      <c r="J112">
        <v>2</v>
      </c>
      <c r="K112">
        <v>4</v>
      </c>
      <c r="L112">
        <v>33</v>
      </c>
      <c r="M112">
        <v>5</v>
      </c>
      <c r="N112">
        <v>2</v>
      </c>
      <c r="O112">
        <f t="shared" si="12"/>
        <v>0.24352331606217617</v>
      </c>
      <c r="P112">
        <f t="shared" si="13"/>
        <v>0.27722772277227725</v>
      </c>
      <c r="Q112" s="17">
        <f t="shared" si="14"/>
        <v>0.35751295336787564</v>
      </c>
      <c r="R112" s="17">
        <f t="shared" si="15"/>
        <v>0.63474067614015284</v>
      </c>
      <c r="S112" s="25">
        <f t="shared" si="24"/>
        <v>226</v>
      </c>
      <c r="T112" s="25">
        <f t="shared" si="25"/>
        <v>18</v>
      </c>
      <c r="U112">
        <f t="shared" si="18"/>
        <v>0.24352331606217617</v>
      </c>
      <c r="V112">
        <f t="shared" si="19"/>
        <v>0.27722772277227725</v>
      </c>
      <c r="W112">
        <f t="shared" si="20"/>
        <v>0.35751295336787564</v>
      </c>
      <c r="X112">
        <f t="shared" si="21"/>
        <v>0.63474067614015284</v>
      </c>
    </row>
    <row r="113" spans="1:24" x14ac:dyDescent="0.25">
      <c r="A113" s="8" t="s">
        <v>448</v>
      </c>
      <c r="B113" t="s">
        <v>79</v>
      </c>
      <c r="C113">
        <v>46</v>
      </c>
      <c r="D113">
        <v>169</v>
      </c>
      <c r="E113">
        <v>16</v>
      </c>
      <c r="F113">
        <v>35</v>
      </c>
      <c r="G113">
        <v>16</v>
      </c>
      <c r="H113">
        <v>6</v>
      </c>
      <c r="I113">
        <v>1</v>
      </c>
      <c r="J113">
        <v>7</v>
      </c>
      <c r="K113">
        <v>10</v>
      </c>
      <c r="L113">
        <v>29</v>
      </c>
      <c r="M113">
        <v>0</v>
      </c>
      <c r="N113">
        <v>2</v>
      </c>
      <c r="O113">
        <f t="shared" si="12"/>
        <v>0.20710059171597633</v>
      </c>
      <c r="P113">
        <f t="shared" si="13"/>
        <v>0.25139664804469275</v>
      </c>
      <c r="Q113" s="17">
        <f t="shared" si="14"/>
        <v>0.378698224852071</v>
      </c>
      <c r="R113" s="17">
        <f t="shared" si="15"/>
        <v>0.63009487289676369</v>
      </c>
      <c r="S113" s="25">
        <f t="shared" si="24"/>
        <v>198</v>
      </c>
      <c r="T113" s="25">
        <f t="shared" si="25"/>
        <v>22</v>
      </c>
      <c r="U113">
        <f t="shared" si="18"/>
        <v>0.20710059171597633</v>
      </c>
      <c r="V113">
        <f t="shared" si="19"/>
        <v>0.25139664804469275</v>
      </c>
      <c r="W113">
        <f t="shared" si="20"/>
        <v>0.378698224852071</v>
      </c>
      <c r="X113">
        <f t="shared" si="21"/>
        <v>0.63009487289676369</v>
      </c>
    </row>
    <row r="114" spans="1:24" x14ac:dyDescent="0.25">
      <c r="A114" s="49" t="s">
        <v>207</v>
      </c>
      <c r="B114" t="s">
        <v>729</v>
      </c>
      <c r="C114">
        <v>42</v>
      </c>
      <c r="D114">
        <v>161</v>
      </c>
      <c r="E114">
        <v>20</v>
      </c>
      <c r="F114">
        <v>30</v>
      </c>
      <c r="G114">
        <v>15</v>
      </c>
      <c r="H114">
        <v>8</v>
      </c>
      <c r="I114">
        <v>0</v>
      </c>
      <c r="J114">
        <v>5</v>
      </c>
      <c r="K114">
        <v>24</v>
      </c>
      <c r="L114">
        <v>36</v>
      </c>
      <c r="M114">
        <v>0</v>
      </c>
      <c r="N114">
        <v>1</v>
      </c>
      <c r="O114">
        <f t="shared" si="12"/>
        <v>0.18633540372670807</v>
      </c>
      <c r="P114">
        <f t="shared" si="13"/>
        <v>0.29189189189189191</v>
      </c>
      <c r="Q114" s="17">
        <f t="shared" si="14"/>
        <v>0.32919254658385094</v>
      </c>
      <c r="R114" s="17">
        <f t="shared" si="15"/>
        <v>0.62108443847574279</v>
      </c>
      <c r="S114" s="25">
        <f t="shared" si="24"/>
        <v>197</v>
      </c>
      <c r="T114" s="25">
        <f t="shared" si="25"/>
        <v>25</v>
      </c>
      <c r="U114">
        <f t="shared" si="18"/>
        <v>0.18633540372670807</v>
      </c>
      <c r="V114">
        <f t="shared" si="19"/>
        <v>0.29189189189189191</v>
      </c>
      <c r="W114">
        <f t="shared" si="20"/>
        <v>0.32919254658385094</v>
      </c>
      <c r="X114">
        <f t="shared" si="21"/>
        <v>0.62108443847574279</v>
      </c>
    </row>
    <row r="115" spans="1:24" x14ac:dyDescent="0.25">
      <c r="A115" s="8" t="s">
        <v>348</v>
      </c>
      <c r="B115" t="s">
        <v>5</v>
      </c>
      <c r="C115">
        <v>60</v>
      </c>
      <c r="D115">
        <v>239</v>
      </c>
      <c r="E115">
        <v>20</v>
      </c>
      <c r="F115">
        <v>57</v>
      </c>
      <c r="G115">
        <v>28</v>
      </c>
      <c r="H115">
        <v>12</v>
      </c>
      <c r="I115">
        <v>2</v>
      </c>
      <c r="J115">
        <v>2</v>
      </c>
      <c r="K115">
        <v>17</v>
      </c>
      <c r="L115">
        <v>49</v>
      </c>
      <c r="M115">
        <v>0</v>
      </c>
      <c r="N115">
        <v>1</v>
      </c>
      <c r="O115">
        <f t="shared" si="12"/>
        <v>0.2384937238493724</v>
      </c>
      <c r="P115">
        <f t="shared" si="13"/>
        <v>0.2890625</v>
      </c>
      <c r="Q115" s="17">
        <f t="shared" si="14"/>
        <v>0.33054393305439328</v>
      </c>
      <c r="R115" s="17">
        <f t="shared" si="15"/>
        <v>0.61960643305439334</v>
      </c>
      <c r="S115" s="25">
        <f t="shared" si="24"/>
        <v>288</v>
      </c>
      <c r="T115" s="25">
        <f t="shared" si="25"/>
        <v>20</v>
      </c>
      <c r="U115">
        <f t="shared" si="18"/>
        <v>0.2384937238493724</v>
      </c>
      <c r="V115">
        <f t="shared" si="19"/>
        <v>0.2890625</v>
      </c>
      <c r="W115">
        <f t="shared" si="20"/>
        <v>0.33054393305439328</v>
      </c>
      <c r="X115">
        <f t="shared" si="21"/>
        <v>0.61960643305439334</v>
      </c>
    </row>
    <row r="116" spans="1:24" x14ac:dyDescent="0.25">
      <c r="A116" s="8" t="s">
        <v>419</v>
      </c>
      <c r="B116" t="s">
        <v>77</v>
      </c>
      <c r="C116">
        <v>44</v>
      </c>
      <c r="D116">
        <v>174</v>
      </c>
      <c r="E116">
        <v>26</v>
      </c>
      <c r="F116">
        <v>34</v>
      </c>
      <c r="G116">
        <v>22</v>
      </c>
      <c r="H116">
        <v>7</v>
      </c>
      <c r="I116">
        <v>0</v>
      </c>
      <c r="J116">
        <v>7</v>
      </c>
      <c r="K116">
        <v>13</v>
      </c>
      <c r="L116">
        <v>50</v>
      </c>
      <c r="M116">
        <v>3</v>
      </c>
      <c r="N116">
        <v>0</v>
      </c>
      <c r="O116">
        <f t="shared" si="12"/>
        <v>0.19540229885057472</v>
      </c>
      <c r="P116">
        <f t="shared" si="13"/>
        <v>0.26315789473684209</v>
      </c>
      <c r="Q116" s="17">
        <f t="shared" si="14"/>
        <v>0.35632183908045978</v>
      </c>
      <c r="R116" s="17">
        <f t="shared" si="15"/>
        <v>0.61947973381730193</v>
      </c>
      <c r="S116" s="25">
        <f t="shared" si="24"/>
        <v>224</v>
      </c>
      <c r="T116" s="25">
        <f t="shared" si="25"/>
        <v>33</v>
      </c>
      <c r="U116">
        <f t="shared" si="18"/>
        <v>0.19540229885057472</v>
      </c>
      <c r="V116">
        <f t="shared" si="19"/>
        <v>0.26315789473684209</v>
      </c>
      <c r="W116">
        <f t="shared" si="20"/>
        <v>0.35632183908045978</v>
      </c>
      <c r="X116">
        <f t="shared" si="21"/>
        <v>0.61947973381730193</v>
      </c>
    </row>
    <row r="117" spans="1:24" x14ac:dyDescent="0.25">
      <c r="A117" s="8" t="s">
        <v>559</v>
      </c>
      <c r="B117" t="s">
        <v>85</v>
      </c>
      <c r="C117">
        <v>53</v>
      </c>
      <c r="D117">
        <v>192</v>
      </c>
      <c r="E117">
        <v>16</v>
      </c>
      <c r="F117">
        <v>39</v>
      </c>
      <c r="G117">
        <v>19</v>
      </c>
      <c r="H117">
        <v>13</v>
      </c>
      <c r="I117">
        <v>0</v>
      </c>
      <c r="J117">
        <v>4</v>
      </c>
      <c r="K117">
        <v>9</v>
      </c>
      <c r="L117">
        <v>34</v>
      </c>
      <c r="M117">
        <v>6</v>
      </c>
      <c r="N117">
        <v>0</v>
      </c>
      <c r="O117">
        <f t="shared" si="12"/>
        <v>0.203125</v>
      </c>
      <c r="P117">
        <f t="shared" si="13"/>
        <v>0.2608695652173913</v>
      </c>
      <c r="Q117" s="17">
        <f t="shared" si="14"/>
        <v>0.33333333333333331</v>
      </c>
      <c r="R117" s="17">
        <f t="shared" si="15"/>
        <v>0.59420289855072461</v>
      </c>
      <c r="S117" s="25">
        <f t="shared" si="24"/>
        <v>226</v>
      </c>
      <c r="T117" s="25">
        <f t="shared" si="25"/>
        <v>20</v>
      </c>
      <c r="U117">
        <f t="shared" si="18"/>
        <v>0.203125</v>
      </c>
      <c r="V117">
        <f t="shared" si="19"/>
        <v>0.2608695652173913</v>
      </c>
      <c r="W117">
        <f t="shared" si="20"/>
        <v>0.33333333333333331</v>
      </c>
      <c r="X117">
        <f t="shared" si="21"/>
        <v>0.59420289855072461</v>
      </c>
    </row>
    <row r="118" spans="1:24" x14ac:dyDescent="0.25">
      <c r="A118" s="8" t="s">
        <v>313</v>
      </c>
      <c r="B118" t="s">
        <v>72</v>
      </c>
      <c r="C118">
        <v>49</v>
      </c>
      <c r="D118">
        <v>181</v>
      </c>
      <c r="E118">
        <v>20</v>
      </c>
      <c r="F118">
        <v>35</v>
      </c>
      <c r="G118">
        <v>21</v>
      </c>
      <c r="H118">
        <v>5</v>
      </c>
      <c r="I118">
        <v>3</v>
      </c>
      <c r="J118">
        <v>4</v>
      </c>
      <c r="K118">
        <v>19</v>
      </c>
      <c r="L118">
        <v>41</v>
      </c>
      <c r="M118">
        <v>1</v>
      </c>
      <c r="N118">
        <v>0</v>
      </c>
      <c r="O118">
        <f t="shared" si="12"/>
        <v>0.19337016574585636</v>
      </c>
      <c r="P118">
        <f t="shared" si="13"/>
        <v>0.27363184079601988</v>
      </c>
      <c r="Q118" s="17">
        <f t="shared" si="14"/>
        <v>0.32044198895027626</v>
      </c>
      <c r="R118" s="17">
        <f t="shared" si="15"/>
        <v>0.59407382974629619</v>
      </c>
      <c r="S118" s="25">
        <f t="shared" si="24"/>
        <v>222</v>
      </c>
      <c r="T118" s="25">
        <f t="shared" si="25"/>
        <v>21</v>
      </c>
      <c r="U118">
        <f t="shared" si="18"/>
        <v>0.19337016574585636</v>
      </c>
      <c r="V118">
        <f t="shared" si="19"/>
        <v>0.27363184079601988</v>
      </c>
      <c r="W118">
        <f t="shared" si="20"/>
        <v>0.32044198895027626</v>
      </c>
      <c r="X118">
        <f t="shared" si="21"/>
        <v>0.59407382974629619</v>
      </c>
    </row>
    <row r="119" spans="1:24" x14ac:dyDescent="0.25">
      <c r="A119" s="8" t="s">
        <v>320</v>
      </c>
      <c r="B119" t="s">
        <v>72</v>
      </c>
      <c r="C119">
        <v>44</v>
      </c>
      <c r="D119">
        <v>160</v>
      </c>
      <c r="E119">
        <v>22</v>
      </c>
      <c r="F119">
        <v>32</v>
      </c>
      <c r="G119">
        <v>9</v>
      </c>
      <c r="H119">
        <v>8</v>
      </c>
      <c r="I119">
        <v>0</v>
      </c>
      <c r="J119">
        <v>4</v>
      </c>
      <c r="K119">
        <v>9</v>
      </c>
      <c r="L119">
        <v>34</v>
      </c>
      <c r="M119">
        <v>4</v>
      </c>
      <c r="N119">
        <v>0</v>
      </c>
      <c r="O119">
        <f t="shared" si="12"/>
        <v>0.2</v>
      </c>
      <c r="P119">
        <f t="shared" si="13"/>
        <v>0.26011560693641617</v>
      </c>
      <c r="Q119" s="17">
        <f t="shared" si="14"/>
        <v>0.32500000000000001</v>
      </c>
      <c r="R119" s="17">
        <f t="shared" si="15"/>
        <v>0.58511560693641618</v>
      </c>
      <c r="S119" s="25">
        <f t="shared" si="24"/>
        <v>194</v>
      </c>
      <c r="T119" s="25">
        <f t="shared" si="25"/>
        <v>26</v>
      </c>
      <c r="U119">
        <f t="shared" si="18"/>
        <v>0.2</v>
      </c>
      <c r="V119">
        <f t="shared" si="19"/>
        <v>0.26011560693641617</v>
      </c>
      <c r="W119">
        <f t="shared" si="20"/>
        <v>0.32500000000000001</v>
      </c>
      <c r="X119">
        <f t="shared" si="21"/>
        <v>0.58511560693641618</v>
      </c>
    </row>
    <row r="120" spans="1:24" x14ac:dyDescent="0.25">
      <c r="A120" s="8" t="s">
        <v>248</v>
      </c>
      <c r="B120" t="s">
        <v>68</v>
      </c>
      <c r="C120">
        <v>50</v>
      </c>
      <c r="D120">
        <v>188</v>
      </c>
      <c r="E120">
        <v>13</v>
      </c>
      <c r="F120">
        <v>39</v>
      </c>
      <c r="G120">
        <v>14</v>
      </c>
      <c r="H120">
        <v>12</v>
      </c>
      <c r="I120">
        <v>0</v>
      </c>
      <c r="J120">
        <v>4</v>
      </c>
      <c r="K120">
        <v>10</v>
      </c>
      <c r="L120">
        <v>41</v>
      </c>
      <c r="M120">
        <v>0</v>
      </c>
      <c r="N120">
        <v>0</v>
      </c>
      <c r="O120">
        <f t="shared" si="12"/>
        <v>0.20744680851063829</v>
      </c>
      <c r="P120">
        <f t="shared" si="13"/>
        <v>0.24747474747474749</v>
      </c>
      <c r="Q120" s="17">
        <f t="shared" si="14"/>
        <v>0.33510638297872342</v>
      </c>
      <c r="R120" s="17">
        <f t="shared" si="15"/>
        <v>0.58258113045347093</v>
      </c>
      <c r="S120" s="25">
        <f t="shared" si="24"/>
        <v>229</v>
      </c>
      <c r="T120" s="25">
        <f t="shared" si="25"/>
        <v>17</v>
      </c>
      <c r="U120">
        <f t="shared" si="18"/>
        <v>0.20744680851063829</v>
      </c>
      <c r="V120">
        <f t="shared" si="19"/>
        <v>0.24747474747474749</v>
      </c>
      <c r="W120">
        <f t="shared" si="20"/>
        <v>0.33510638297872342</v>
      </c>
      <c r="X120">
        <f t="shared" si="21"/>
        <v>0.58258113045347093</v>
      </c>
    </row>
    <row r="121" spans="1:24" x14ac:dyDescent="0.25">
      <c r="A121" s="49" t="s">
        <v>673</v>
      </c>
      <c r="B121" t="s">
        <v>87</v>
      </c>
      <c r="C121">
        <v>62</v>
      </c>
      <c r="D121">
        <v>238</v>
      </c>
      <c r="E121">
        <v>28</v>
      </c>
      <c r="F121">
        <v>51</v>
      </c>
      <c r="G121">
        <v>21</v>
      </c>
      <c r="H121">
        <v>7</v>
      </c>
      <c r="I121">
        <v>3</v>
      </c>
      <c r="J121">
        <v>5</v>
      </c>
      <c r="K121">
        <v>7</v>
      </c>
      <c r="L121">
        <v>35</v>
      </c>
      <c r="M121">
        <v>1</v>
      </c>
      <c r="N121">
        <v>17</v>
      </c>
      <c r="O121">
        <f t="shared" si="12"/>
        <v>0.21428571428571427</v>
      </c>
      <c r="P121">
        <f t="shared" si="13"/>
        <v>0.23983739837398374</v>
      </c>
      <c r="Q121" s="17">
        <f t="shared" si="14"/>
        <v>0.33193277310924368</v>
      </c>
      <c r="R121" s="17">
        <f t="shared" si="15"/>
        <v>0.5717701714832274</v>
      </c>
      <c r="S121" s="25">
        <f t="shared" si="24"/>
        <v>273</v>
      </c>
      <c r="T121" s="25">
        <f t="shared" si="25"/>
        <v>30</v>
      </c>
      <c r="U121">
        <f t="shared" si="18"/>
        <v>0.21428571428571427</v>
      </c>
      <c r="V121">
        <f t="shared" si="19"/>
        <v>0.23983739837398374</v>
      </c>
      <c r="W121">
        <f t="shared" si="20"/>
        <v>0.33193277310924368</v>
      </c>
      <c r="X121">
        <f t="shared" si="21"/>
        <v>0.5717701714832274</v>
      </c>
    </row>
    <row r="122" spans="1:24" x14ac:dyDescent="0.25">
      <c r="A122" s="8" t="s">
        <v>274</v>
      </c>
      <c r="B122" t="s">
        <v>70</v>
      </c>
      <c r="C122">
        <v>54</v>
      </c>
      <c r="D122">
        <v>222</v>
      </c>
      <c r="E122">
        <v>31</v>
      </c>
      <c r="F122">
        <v>49</v>
      </c>
      <c r="G122">
        <v>16</v>
      </c>
      <c r="H122">
        <v>8</v>
      </c>
      <c r="I122">
        <v>0</v>
      </c>
      <c r="J122">
        <v>0</v>
      </c>
      <c r="K122">
        <v>28</v>
      </c>
      <c r="L122">
        <v>25</v>
      </c>
      <c r="M122">
        <v>0</v>
      </c>
      <c r="N122">
        <v>4</v>
      </c>
      <c r="O122">
        <f t="shared" si="12"/>
        <v>0.22072072072072071</v>
      </c>
      <c r="P122">
        <f t="shared" si="13"/>
        <v>0.308</v>
      </c>
      <c r="Q122" s="17">
        <f t="shared" si="14"/>
        <v>0.25675675675675674</v>
      </c>
      <c r="R122" s="17">
        <f t="shared" si="15"/>
        <v>0.56475675675675674</v>
      </c>
      <c r="S122" s="25">
        <f t="shared" si="24"/>
        <v>247</v>
      </c>
      <c r="T122" s="25">
        <f t="shared" si="25"/>
        <v>31</v>
      </c>
      <c r="U122">
        <f t="shared" si="18"/>
        <v>0.22072072072072071</v>
      </c>
      <c r="V122">
        <f t="shared" si="19"/>
        <v>0.308</v>
      </c>
      <c r="W122">
        <f t="shared" si="20"/>
        <v>0.25675675675675674</v>
      </c>
      <c r="X122">
        <f t="shared" si="21"/>
        <v>0.56475675675675674</v>
      </c>
    </row>
    <row r="123" spans="1:24" x14ac:dyDescent="0.25">
      <c r="A123" s="8" t="s">
        <v>605</v>
      </c>
      <c r="B123" t="s">
        <v>586</v>
      </c>
      <c r="C123">
        <v>62</v>
      </c>
      <c r="D123">
        <v>227</v>
      </c>
      <c r="E123">
        <v>21</v>
      </c>
      <c r="F123">
        <v>42</v>
      </c>
      <c r="G123">
        <v>26</v>
      </c>
      <c r="H123">
        <v>14</v>
      </c>
      <c r="I123">
        <v>1</v>
      </c>
      <c r="J123">
        <v>3</v>
      </c>
      <c r="K123">
        <v>17</v>
      </c>
      <c r="L123">
        <v>32</v>
      </c>
      <c r="M123">
        <v>3</v>
      </c>
      <c r="N123">
        <v>3</v>
      </c>
      <c r="O123">
        <f t="shared" si="12"/>
        <v>0.18502202643171806</v>
      </c>
      <c r="P123">
        <f t="shared" si="13"/>
        <v>0.25101214574898784</v>
      </c>
      <c r="Q123" s="17">
        <f t="shared" si="14"/>
        <v>0.29515418502202645</v>
      </c>
      <c r="R123" s="17">
        <f t="shared" si="15"/>
        <v>0.54616633077101429</v>
      </c>
      <c r="S123" s="25">
        <f t="shared" si="24"/>
        <v>259</v>
      </c>
      <c r="T123" s="25">
        <f t="shared" si="25"/>
        <v>23</v>
      </c>
      <c r="U123">
        <f t="shared" si="18"/>
        <v>0.18502202643171806</v>
      </c>
      <c r="V123">
        <f t="shared" si="19"/>
        <v>0.25101214574898784</v>
      </c>
      <c r="W123">
        <f t="shared" si="20"/>
        <v>0.29515418502202645</v>
      </c>
      <c r="X123">
        <f t="shared" si="21"/>
        <v>0.54616633077101429</v>
      </c>
    </row>
    <row r="124" spans="1:24" x14ac:dyDescent="0.25">
      <c r="A124" s="49" t="s">
        <v>714</v>
      </c>
      <c r="B124" t="s">
        <v>693</v>
      </c>
      <c r="C124">
        <v>53</v>
      </c>
      <c r="D124">
        <v>195</v>
      </c>
      <c r="E124">
        <v>19</v>
      </c>
      <c r="F124">
        <v>38</v>
      </c>
      <c r="G124">
        <v>16</v>
      </c>
      <c r="H124">
        <v>6</v>
      </c>
      <c r="I124">
        <v>1</v>
      </c>
      <c r="J124">
        <v>3</v>
      </c>
      <c r="K124">
        <v>13</v>
      </c>
      <c r="L124">
        <v>34</v>
      </c>
      <c r="M124">
        <v>1</v>
      </c>
      <c r="N124">
        <v>2</v>
      </c>
      <c r="O124">
        <f t="shared" si="12"/>
        <v>0.19487179487179487</v>
      </c>
      <c r="P124">
        <f t="shared" si="13"/>
        <v>0.24880382775119617</v>
      </c>
      <c r="Q124" s="17">
        <f t="shared" si="14"/>
        <v>0.28205128205128205</v>
      </c>
      <c r="R124" s="17">
        <f t="shared" si="15"/>
        <v>0.53085510980247819</v>
      </c>
      <c r="S124" s="25">
        <f t="shared" si="24"/>
        <v>229</v>
      </c>
      <c r="T124" s="25">
        <f t="shared" si="25"/>
        <v>21</v>
      </c>
      <c r="U124">
        <f t="shared" si="18"/>
        <v>0.19487179487179487</v>
      </c>
      <c r="V124">
        <f t="shared" si="19"/>
        <v>0.24880382775119617</v>
      </c>
      <c r="W124">
        <f t="shared" si="20"/>
        <v>0.28205128205128205</v>
      </c>
      <c r="X124">
        <f t="shared" si="21"/>
        <v>0.53085510980247819</v>
      </c>
    </row>
    <row r="125" spans="1:24" x14ac:dyDescent="0.25">
      <c r="A125" s="8" t="s">
        <v>347</v>
      </c>
      <c r="B125" t="s">
        <v>5</v>
      </c>
      <c r="C125">
        <v>59</v>
      </c>
      <c r="D125">
        <v>197</v>
      </c>
      <c r="E125">
        <v>25</v>
      </c>
      <c r="F125">
        <v>35</v>
      </c>
      <c r="G125">
        <v>7</v>
      </c>
      <c r="H125">
        <v>13</v>
      </c>
      <c r="I125">
        <v>2</v>
      </c>
      <c r="J125">
        <v>1</v>
      </c>
      <c r="K125">
        <v>8</v>
      </c>
      <c r="L125">
        <v>23</v>
      </c>
      <c r="M125">
        <v>0</v>
      </c>
      <c r="N125">
        <v>6</v>
      </c>
      <c r="O125">
        <f t="shared" si="12"/>
        <v>0.17766497461928935</v>
      </c>
      <c r="P125">
        <f t="shared" si="13"/>
        <v>0.2097560975609756</v>
      </c>
      <c r="Q125" s="17">
        <f t="shared" si="14"/>
        <v>0.27918781725888325</v>
      </c>
      <c r="R125" s="17">
        <f t="shared" si="15"/>
        <v>0.48894391481985888</v>
      </c>
      <c r="S125" s="25">
        <f t="shared" si="24"/>
        <v>220</v>
      </c>
      <c r="T125" s="25">
        <f t="shared" si="25"/>
        <v>24</v>
      </c>
      <c r="U125">
        <f t="shared" si="18"/>
        <v>0.17766497461928935</v>
      </c>
      <c r="V125">
        <f t="shared" si="19"/>
        <v>0.2097560975609756</v>
      </c>
      <c r="W125">
        <f t="shared" si="20"/>
        <v>0.27918781725888325</v>
      </c>
      <c r="X125">
        <f t="shared" si="21"/>
        <v>0.48894391481985888</v>
      </c>
    </row>
    <row r="126" spans="1:24" x14ac:dyDescent="0.25">
      <c r="A126" s="8" t="s">
        <v>353</v>
      </c>
      <c r="B126" t="s">
        <v>5</v>
      </c>
      <c r="C126">
        <v>51</v>
      </c>
      <c r="D126">
        <v>190</v>
      </c>
      <c r="E126">
        <v>15</v>
      </c>
      <c r="F126">
        <v>34</v>
      </c>
      <c r="G126">
        <v>15</v>
      </c>
      <c r="H126">
        <v>4</v>
      </c>
      <c r="I126">
        <v>2</v>
      </c>
      <c r="J126">
        <v>1</v>
      </c>
      <c r="K126">
        <v>18</v>
      </c>
      <c r="L126">
        <v>40</v>
      </c>
      <c r="M126">
        <v>0</v>
      </c>
      <c r="N126">
        <v>0</v>
      </c>
      <c r="O126">
        <f t="shared" si="12"/>
        <v>0.17894736842105263</v>
      </c>
      <c r="P126">
        <f t="shared" si="13"/>
        <v>0.25</v>
      </c>
      <c r="Q126" s="17">
        <f t="shared" si="14"/>
        <v>0.23684210526315788</v>
      </c>
      <c r="R126" s="17">
        <f t="shared" si="15"/>
        <v>0.48684210526315785</v>
      </c>
      <c r="S126" s="25">
        <f t="shared" si="24"/>
        <v>230</v>
      </c>
      <c r="T126" s="25">
        <f t="shared" si="25"/>
        <v>14</v>
      </c>
      <c r="U126">
        <f t="shared" si="18"/>
        <v>0.17894736842105263</v>
      </c>
      <c r="V126">
        <f t="shared" si="19"/>
        <v>0.25</v>
      </c>
      <c r="W126">
        <f t="shared" si="20"/>
        <v>0.23684210526315788</v>
      </c>
      <c r="X126">
        <f t="shared" si="21"/>
        <v>0.48684210526315785</v>
      </c>
    </row>
    <row r="127" spans="1:24" x14ac:dyDescent="0.25">
      <c r="A127" s="49" t="s">
        <v>142</v>
      </c>
      <c r="B127" t="s">
        <v>64</v>
      </c>
      <c r="C127">
        <v>41</v>
      </c>
      <c r="D127">
        <v>157</v>
      </c>
      <c r="E127">
        <v>25</v>
      </c>
      <c r="F127">
        <v>40</v>
      </c>
      <c r="G127">
        <v>21</v>
      </c>
      <c r="H127">
        <v>13</v>
      </c>
      <c r="I127">
        <v>0</v>
      </c>
      <c r="J127">
        <v>9</v>
      </c>
      <c r="K127">
        <v>13</v>
      </c>
      <c r="L127">
        <v>33</v>
      </c>
      <c r="M127">
        <v>0</v>
      </c>
      <c r="N127">
        <v>1</v>
      </c>
      <c r="O127">
        <f t="shared" si="12"/>
        <v>0.25477707006369427</v>
      </c>
      <c r="P127">
        <f t="shared" si="13"/>
        <v>0.31176470588235294</v>
      </c>
      <c r="Q127" s="17">
        <f t="shared" si="14"/>
        <v>0.50955414012738853</v>
      </c>
      <c r="R127" s="17">
        <f t="shared" si="15"/>
        <v>0.82131884600974148</v>
      </c>
      <c r="S127" s="25">
        <f t="shared" si="24"/>
        <v>190</v>
      </c>
      <c r="T127" s="25">
        <f t="shared" si="25"/>
        <v>34</v>
      </c>
      <c r="U127">
        <f t="shared" si="18"/>
        <v>0</v>
      </c>
      <c r="V127">
        <f t="shared" si="19"/>
        <v>0</v>
      </c>
      <c r="W127">
        <f t="shared" si="20"/>
        <v>0</v>
      </c>
      <c r="X127">
        <f t="shared" si="21"/>
        <v>0</v>
      </c>
    </row>
    <row r="128" spans="1:24" x14ac:dyDescent="0.25">
      <c r="A128" t="s">
        <v>628</v>
      </c>
      <c r="B128" t="s">
        <v>622</v>
      </c>
      <c r="C128">
        <v>46</v>
      </c>
      <c r="D128">
        <v>169</v>
      </c>
      <c r="E128">
        <v>24</v>
      </c>
      <c r="F128">
        <v>52</v>
      </c>
      <c r="G128">
        <v>29</v>
      </c>
      <c r="H128">
        <v>10</v>
      </c>
      <c r="I128">
        <v>0</v>
      </c>
      <c r="J128">
        <v>10</v>
      </c>
      <c r="K128">
        <v>5</v>
      </c>
      <c r="L128">
        <v>18</v>
      </c>
      <c r="M128">
        <v>3</v>
      </c>
      <c r="N128">
        <v>2</v>
      </c>
      <c r="O128">
        <f t="shared" si="12"/>
        <v>0.30769230769230771</v>
      </c>
      <c r="P128">
        <f t="shared" si="13"/>
        <v>0.33898305084745761</v>
      </c>
      <c r="Q128" s="17">
        <f t="shared" si="14"/>
        <v>0.54437869822485208</v>
      </c>
      <c r="R128" s="17">
        <f t="shared" si="15"/>
        <v>0.88336174907230969</v>
      </c>
      <c r="S128" s="25">
        <f t="shared" si="24"/>
        <v>187</v>
      </c>
      <c r="T128" s="25">
        <f t="shared" si="25"/>
        <v>34</v>
      </c>
      <c r="U128">
        <f t="shared" si="18"/>
        <v>0</v>
      </c>
      <c r="V128">
        <f t="shared" si="19"/>
        <v>0</v>
      </c>
      <c r="W128">
        <f t="shared" si="20"/>
        <v>0</v>
      </c>
      <c r="X128">
        <f t="shared" si="21"/>
        <v>0</v>
      </c>
    </row>
    <row r="129" spans="1:24" x14ac:dyDescent="0.25">
      <c r="A129" s="8" t="s">
        <v>290</v>
      </c>
      <c r="B129" t="s">
        <v>70</v>
      </c>
      <c r="C129">
        <v>42</v>
      </c>
      <c r="D129">
        <v>152</v>
      </c>
      <c r="E129">
        <v>26</v>
      </c>
      <c r="F129">
        <v>42</v>
      </c>
      <c r="G129">
        <v>31</v>
      </c>
      <c r="H129">
        <v>7</v>
      </c>
      <c r="I129">
        <v>2</v>
      </c>
      <c r="J129">
        <v>9</v>
      </c>
      <c r="K129">
        <v>28</v>
      </c>
      <c r="L129">
        <v>32</v>
      </c>
      <c r="M129">
        <v>0</v>
      </c>
      <c r="N129">
        <v>0</v>
      </c>
      <c r="O129">
        <f t="shared" si="12"/>
        <v>0.27631578947368424</v>
      </c>
      <c r="P129">
        <f t="shared" si="13"/>
        <v>0.3888888888888889</v>
      </c>
      <c r="Q129" s="17">
        <f t="shared" si="14"/>
        <v>0.52631578947368418</v>
      </c>
      <c r="R129" s="17">
        <f t="shared" si="15"/>
        <v>0.91520467836257313</v>
      </c>
      <c r="S129" s="25">
        <f t="shared" si="24"/>
        <v>184</v>
      </c>
      <c r="T129" s="25">
        <f t="shared" si="25"/>
        <v>33</v>
      </c>
      <c r="U129">
        <f t="shared" si="18"/>
        <v>0</v>
      </c>
      <c r="V129">
        <f t="shared" si="19"/>
        <v>0</v>
      </c>
      <c r="W129">
        <f t="shared" si="20"/>
        <v>0</v>
      </c>
      <c r="X129">
        <f t="shared" si="21"/>
        <v>0</v>
      </c>
    </row>
    <row r="130" spans="1:24" x14ac:dyDescent="0.25">
      <c r="A130" s="8" t="s">
        <v>417</v>
      </c>
      <c r="B130" t="s">
        <v>77</v>
      </c>
      <c r="C130">
        <v>33</v>
      </c>
      <c r="D130">
        <v>124</v>
      </c>
      <c r="E130">
        <v>26</v>
      </c>
      <c r="F130">
        <v>35</v>
      </c>
      <c r="G130">
        <v>21</v>
      </c>
      <c r="H130">
        <v>9</v>
      </c>
      <c r="I130">
        <v>0</v>
      </c>
      <c r="J130">
        <v>7</v>
      </c>
      <c r="K130">
        <v>23</v>
      </c>
      <c r="L130">
        <v>24</v>
      </c>
      <c r="M130">
        <v>0</v>
      </c>
      <c r="N130">
        <v>2</v>
      </c>
      <c r="O130">
        <f t="shared" ref="O130:O193" si="26">IF(D130=0,0,F130/D130)</f>
        <v>0.28225806451612906</v>
      </c>
      <c r="P130">
        <f t="shared" ref="P130:P193" si="27">IF(D130+L130=0,0,(F130+K130+M130)/(D130+K130+M130))</f>
        <v>0.39455782312925169</v>
      </c>
      <c r="Q130" s="17">
        <f t="shared" ref="Q130:Q193" si="28">IF(D130=0,0,(F130+H130+2*I130+3*J130)/D130)</f>
        <v>0.52419354838709675</v>
      </c>
      <c r="R130" s="17">
        <f t="shared" ref="R130:R193" si="29">P130+Q130</f>
        <v>0.91875137151634845</v>
      </c>
      <c r="S130" s="25">
        <f t="shared" si="24"/>
        <v>148</v>
      </c>
      <c r="T130" s="25">
        <f t="shared" si="25"/>
        <v>33</v>
      </c>
      <c r="U130">
        <f t="shared" ref="U130:U193" si="30">IF($S130&gt;3.1*$Y$1,O130,0)</f>
        <v>0</v>
      </c>
      <c r="V130">
        <f t="shared" ref="V130:V193" si="31">IF($S130&gt;3.1*$Y$1,P130,0)</f>
        <v>0</v>
      </c>
      <c r="W130">
        <f t="shared" ref="W130:W193" si="32">IF($S130&gt;3.1*$Y$1,Q130,0)</f>
        <v>0</v>
      </c>
      <c r="X130">
        <f t="shared" ref="X130:X193" si="33">IF($S130&gt;3.1*$Y$1,R130,0)</f>
        <v>0</v>
      </c>
    </row>
    <row r="131" spans="1:24" x14ac:dyDescent="0.25">
      <c r="A131" s="49" t="s">
        <v>664</v>
      </c>
      <c r="B131" t="s">
        <v>87</v>
      </c>
      <c r="C131">
        <v>31</v>
      </c>
      <c r="D131">
        <v>111</v>
      </c>
      <c r="E131">
        <v>21</v>
      </c>
      <c r="F131">
        <v>34</v>
      </c>
      <c r="G131">
        <v>22</v>
      </c>
      <c r="H131">
        <v>7</v>
      </c>
      <c r="I131">
        <v>2</v>
      </c>
      <c r="J131">
        <v>10</v>
      </c>
      <c r="K131">
        <v>11</v>
      </c>
      <c r="L131">
        <v>33</v>
      </c>
      <c r="M131">
        <v>1</v>
      </c>
      <c r="N131">
        <v>2</v>
      </c>
      <c r="O131">
        <f t="shared" si="26"/>
        <v>0.30630630630630629</v>
      </c>
      <c r="P131">
        <f t="shared" si="27"/>
        <v>0.37398373983739835</v>
      </c>
      <c r="Q131" s="17">
        <f t="shared" si="28"/>
        <v>0.67567567567567566</v>
      </c>
      <c r="R131" s="17">
        <f t="shared" si="29"/>
        <v>1.0496594155130741</v>
      </c>
      <c r="S131" s="25">
        <f t="shared" si="24"/>
        <v>144</v>
      </c>
      <c r="T131" s="25">
        <f t="shared" si="25"/>
        <v>29</v>
      </c>
      <c r="U131">
        <f t="shared" si="30"/>
        <v>0</v>
      </c>
      <c r="V131">
        <f t="shared" si="31"/>
        <v>0</v>
      </c>
      <c r="W131">
        <f t="shared" si="32"/>
        <v>0</v>
      </c>
      <c r="X131">
        <f t="shared" si="33"/>
        <v>0</v>
      </c>
    </row>
    <row r="132" spans="1:24" x14ac:dyDescent="0.25">
      <c r="A132" s="8" t="s">
        <v>600</v>
      </c>
      <c r="B132" t="s">
        <v>586</v>
      </c>
      <c r="C132">
        <v>31</v>
      </c>
      <c r="D132">
        <v>130</v>
      </c>
      <c r="E132">
        <v>21</v>
      </c>
      <c r="F132">
        <v>40</v>
      </c>
      <c r="G132">
        <v>15</v>
      </c>
      <c r="H132">
        <v>4</v>
      </c>
      <c r="I132">
        <v>0</v>
      </c>
      <c r="J132">
        <v>7</v>
      </c>
      <c r="K132">
        <v>10</v>
      </c>
      <c r="L132">
        <v>20</v>
      </c>
      <c r="M132">
        <v>0</v>
      </c>
      <c r="N132">
        <v>3</v>
      </c>
      <c r="O132">
        <f t="shared" si="26"/>
        <v>0.30769230769230771</v>
      </c>
      <c r="P132">
        <f t="shared" si="27"/>
        <v>0.35714285714285715</v>
      </c>
      <c r="Q132" s="17">
        <f t="shared" si="28"/>
        <v>0.5</v>
      </c>
      <c r="R132" s="17">
        <f t="shared" si="29"/>
        <v>0.85714285714285721</v>
      </c>
      <c r="S132" s="25">
        <f t="shared" si="24"/>
        <v>150</v>
      </c>
      <c r="T132" s="25">
        <f t="shared" si="25"/>
        <v>28</v>
      </c>
      <c r="U132">
        <f t="shared" si="30"/>
        <v>0</v>
      </c>
      <c r="V132">
        <f t="shared" si="31"/>
        <v>0</v>
      </c>
      <c r="W132">
        <f t="shared" si="32"/>
        <v>0</v>
      </c>
      <c r="X132">
        <f t="shared" si="33"/>
        <v>0</v>
      </c>
    </row>
    <row r="133" spans="1:24" x14ac:dyDescent="0.25">
      <c r="A133" t="s">
        <v>633</v>
      </c>
      <c r="B133" t="s">
        <v>622</v>
      </c>
      <c r="C133">
        <v>44</v>
      </c>
      <c r="D133">
        <v>151</v>
      </c>
      <c r="E133">
        <v>25</v>
      </c>
      <c r="F133">
        <v>32</v>
      </c>
      <c r="G133">
        <v>18</v>
      </c>
      <c r="H133">
        <v>11</v>
      </c>
      <c r="I133">
        <v>2</v>
      </c>
      <c r="J133">
        <v>4</v>
      </c>
      <c r="K133">
        <v>9</v>
      </c>
      <c r="L133">
        <v>34</v>
      </c>
      <c r="M133">
        <v>0</v>
      </c>
      <c r="N133">
        <v>3</v>
      </c>
      <c r="O133">
        <f t="shared" si="26"/>
        <v>0.2119205298013245</v>
      </c>
      <c r="P133">
        <f t="shared" si="27"/>
        <v>0.25624999999999998</v>
      </c>
      <c r="Q133" s="17">
        <f t="shared" si="28"/>
        <v>0.39072847682119205</v>
      </c>
      <c r="R133" s="17">
        <f t="shared" si="29"/>
        <v>0.64697847682119203</v>
      </c>
      <c r="S133" s="25">
        <f t="shared" si="24"/>
        <v>185</v>
      </c>
      <c r="T133" s="25">
        <f t="shared" si="25"/>
        <v>27</v>
      </c>
      <c r="U133">
        <f t="shared" si="30"/>
        <v>0</v>
      </c>
      <c r="V133">
        <f t="shared" si="31"/>
        <v>0</v>
      </c>
      <c r="W133">
        <f t="shared" si="32"/>
        <v>0</v>
      </c>
      <c r="X133">
        <f t="shared" si="33"/>
        <v>0</v>
      </c>
    </row>
    <row r="134" spans="1:24" x14ac:dyDescent="0.25">
      <c r="A134" t="s">
        <v>109</v>
      </c>
      <c r="B134" t="s">
        <v>42</v>
      </c>
      <c r="C134">
        <v>30</v>
      </c>
      <c r="D134">
        <v>122</v>
      </c>
      <c r="E134">
        <v>17</v>
      </c>
      <c r="F134">
        <v>29</v>
      </c>
      <c r="G134">
        <v>25</v>
      </c>
      <c r="H134">
        <v>4</v>
      </c>
      <c r="I134">
        <v>0</v>
      </c>
      <c r="J134">
        <v>10</v>
      </c>
      <c r="K134">
        <v>13</v>
      </c>
      <c r="L134">
        <v>34</v>
      </c>
      <c r="M134">
        <v>0</v>
      </c>
      <c r="N134">
        <v>0</v>
      </c>
      <c r="O134">
        <f t="shared" si="26"/>
        <v>0.23770491803278687</v>
      </c>
      <c r="P134">
        <f t="shared" si="27"/>
        <v>0.31111111111111112</v>
      </c>
      <c r="Q134" s="17">
        <f t="shared" si="28"/>
        <v>0.51639344262295084</v>
      </c>
      <c r="R134" s="17">
        <f t="shared" si="29"/>
        <v>0.82750455373406195</v>
      </c>
      <c r="S134" s="25">
        <f t="shared" si="24"/>
        <v>156</v>
      </c>
      <c r="T134" s="25">
        <f t="shared" si="25"/>
        <v>27</v>
      </c>
      <c r="U134">
        <f t="shared" si="30"/>
        <v>0</v>
      </c>
      <c r="V134">
        <f t="shared" si="31"/>
        <v>0</v>
      </c>
      <c r="W134">
        <f t="shared" si="32"/>
        <v>0</v>
      </c>
      <c r="X134">
        <f t="shared" si="33"/>
        <v>0</v>
      </c>
    </row>
    <row r="135" spans="1:24" x14ac:dyDescent="0.25">
      <c r="A135" s="49" t="s">
        <v>182</v>
      </c>
      <c r="B135" t="s">
        <v>66</v>
      </c>
      <c r="C135">
        <v>44</v>
      </c>
      <c r="D135">
        <v>123</v>
      </c>
      <c r="E135">
        <v>18</v>
      </c>
      <c r="F135">
        <v>32</v>
      </c>
      <c r="G135">
        <v>17</v>
      </c>
      <c r="H135">
        <v>8</v>
      </c>
      <c r="I135">
        <v>0</v>
      </c>
      <c r="J135">
        <v>8</v>
      </c>
      <c r="K135">
        <v>6</v>
      </c>
      <c r="L135">
        <v>38</v>
      </c>
      <c r="M135">
        <v>0</v>
      </c>
      <c r="N135">
        <v>2</v>
      </c>
      <c r="O135">
        <f t="shared" si="26"/>
        <v>0.26016260162601629</v>
      </c>
      <c r="P135">
        <f t="shared" si="27"/>
        <v>0.29457364341085274</v>
      </c>
      <c r="Q135" s="17">
        <f t="shared" si="28"/>
        <v>0.52032520325203258</v>
      </c>
      <c r="R135" s="17">
        <f t="shared" si="29"/>
        <v>0.81489884666288526</v>
      </c>
      <c r="S135" s="25">
        <f t="shared" si="24"/>
        <v>161</v>
      </c>
      <c r="T135" s="25">
        <f t="shared" si="25"/>
        <v>26</v>
      </c>
      <c r="U135">
        <f t="shared" si="30"/>
        <v>0</v>
      </c>
      <c r="V135">
        <f t="shared" si="31"/>
        <v>0</v>
      </c>
      <c r="W135">
        <f t="shared" si="32"/>
        <v>0</v>
      </c>
      <c r="X135">
        <f t="shared" si="33"/>
        <v>0</v>
      </c>
    </row>
    <row r="136" spans="1:24" x14ac:dyDescent="0.25">
      <c r="A136" s="49" t="s">
        <v>670</v>
      </c>
      <c r="B136" t="s">
        <v>87</v>
      </c>
      <c r="C136">
        <v>38</v>
      </c>
      <c r="D136">
        <v>131</v>
      </c>
      <c r="E136">
        <v>19</v>
      </c>
      <c r="F136">
        <v>36</v>
      </c>
      <c r="G136">
        <v>20</v>
      </c>
      <c r="H136">
        <v>10</v>
      </c>
      <c r="I136">
        <v>1</v>
      </c>
      <c r="J136">
        <v>8</v>
      </c>
      <c r="K136">
        <v>17</v>
      </c>
      <c r="L136">
        <v>16</v>
      </c>
      <c r="M136">
        <v>0</v>
      </c>
      <c r="N136">
        <v>1</v>
      </c>
      <c r="O136">
        <f t="shared" si="26"/>
        <v>0.27480916030534353</v>
      </c>
      <c r="P136">
        <f t="shared" si="27"/>
        <v>0.35810810810810811</v>
      </c>
      <c r="Q136" s="17">
        <f t="shared" si="28"/>
        <v>0.54961832061068705</v>
      </c>
      <c r="R136" s="17">
        <f t="shared" si="29"/>
        <v>0.90772642871879516</v>
      </c>
      <c r="S136" s="25">
        <f t="shared" si="24"/>
        <v>147</v>
      </c>
      <c r="T136" s="25">
        <f t="shared" si="25"/>
        <v>26</v>
      </c>
      <c r="U136">
        <f t="shared" si="30"/>
        <v>0</v>
      </c>
      <c r="V136">
        <f t="shared" si="31"/>
        <v>0</v>
      </c>
      <c r="W136">
        <f t="shared" si="32"/>
        <v>0</v>
      </c>
      <c r="X136">
        <f t="shared" si="33"/>
        <v>0</v>
      </c>
    </row>
    <row r="137" spans="1:24" x14ac:dyDescent="0.25">
      <c r="A137" t="s">
        <v>629</v>
      </c>
      <c r="B137" t="s">
        <v>622</v>
      </c>
      <c r="C137">
        <v>31</v>
      </c>
      <c r="D137">
        <v>105</v>
      </c>
      <c r="E137">
        <v>18</v>
      </c>
      <c r="F137">
        <v>27</v>
      </c>
      <c r="G137">
        <v>19</v>
      </c>
      <c r="H137">
        <v>3</v>
      </c>
      <c r="I137">
        <v>1</v>
      </c>
      <c r="J137">
        <v>9</v>
      </c>
      <c r="K137">
        <v>8</v>
      </c>
      <c r="L137">
        <v>20</v>
      </c>
      <c r="M137">
        <v>0</v>
      </c>
      <c r="N137">
        <v>0</v>
      </c>
      <c r="O137">
        <f t="shared" si="26"/>
        <v>0.25714285714285712</v>
      </c>
      <c r="P137">
        <f t="shared" si="27"/>
        <v>0.30973451327433627</v>
      </c>
      <c r="Q137" s="17">
        <f t="shared" si="28"/>
        <v>0.56190476190476191</v>
      </c>
      <c r="R137" s="17">
        <f t="shared" si="29"/>
        <v>0.87163927517909823</v>
      </c>
      <c r="S137" s="25">
        <f t="shared" si="24"/>
        <v>125</v>
      </c>
      <c r="T137" s="25">
        <f t="shared" si="25"/>
        <v>26</v>
      </c>
      <c r="U137">
        <f t="shared" si="30"/>
        <v>0</v>
      </c>
      <c r="V137">
        <f t="shared" si="31"/>
        <v>0</v>
      </c>
      <c r="W137">
        <f t="shared" si="32"/>
        <v>0</v>
      </c>
      <c r="X137">
        <f t="shared" si="33"/>
        <v>0</v>
      </c>
    </row>
    <row r="138" spans="1:24" x14ac:dyDescent="0.25">
      <c r="A138" s="49" t="s">
        <v>147</v>
      </c>
      <c r="B138" t="s">
        <v>64</v>
      </c>
      <c r="C138">
        <v>47</v>
      </c>
      <c r="D138">
        <v>143</v>
      </c>
      <c r="E138">
        <v>24</v>
      </c>
      <c r="F138">
        <v>36</v>
      </c>
      <c r="G138">
        <v>15</v>
      </c>
      <c r="H138">
        <v>5</v>
      </c>
      <c r="I138">
        <v>1</v>
      </c>
      <c r="J138">
        <v>2</v>
      </c>
      <c r="K138">
        <v>4</v>
      </c>
      <c r="L138">
        <v>17</v>
      </c>
      <c r="M138">
        <v>0</v>
      </c>
      <c r="N138">
        <v>5</v>
      </c>
      <c r="O138">
        <f t="shared" si="26"/>
        <v>0.25174825174825177</v>
      </c>
      <c r="P138">
        <f t="shared" si="27"/>
        <v>0.27210884353741499</v>
      </c>
      <c r="Q138" s="17">
        <f t="shared" si="28"/>
        <v>0.34265734265734266</v>
      </c>
      <c r="R138" s="17">
        <f t="shared" si="29"/>
        <v>0.61476618619475765</v>
      </c>
      <c r="S138" s="25">
        <f t="shared" si="24"/>
        <v>160</v>
      </c>
      <c r="T138" s="25">
        <f t="shared" si="25"/>
        <v>25</v>
      </c>
      <c r="U138">
        <f t="shared" si="30"/>
        <v>0</v>
      </c>
      <c r="V138">
        <f t="shared" si="31"/>
        <v>0</v>
      </c>
      <c r="W138">
        <f t="shared" si="32"/>
        <v>0</v>
      </c>
      <c r="X138">
        <f t="shared" si="33"/>
        <v>0</v>
      </c>
    </row>
    <row r="139" spans="1:24" x14ac:dyDescent="0.25">
      <c r="A139" s="49" t="s">
        <v>218</v>
      </c>
      <c r="B139" t="s">
        <v>729</v>
      </c>
      <c r="C139">
        <v>37</v>
      </c>
      <c r="D139">
        <v>143</v>
      </c>
      <c r="E139">
        <v>17</v>
      </c>
      <c r="F139">
        <v>36</v>
      </c>
      <c r="G139">
        <v>21</v>
      </c>
      <c r="H139">
        <v>5</v>
      </c>
      <c r="I139">
        <v>0</v>
      </c>
      <c r="J139">
        <v>7</v>
      </c>
      <c r="K139">
        <v>11</v>
      </c>
      <c r="L139">
        <v>26</v>
      </c>
      <c r="M139">
        <v>0</v>
      </c>
      <c r="N139">
        <v>1</v>
      </c>
      <c r="O139">
        <f t="shared" si="26"/>
        <v>0.25174825174825177</v>
      </c>
      <c r="P139">
        <f t="shared" si="27"/>
        <v>0.30519480519480519</v>
      </c>
      <c r="Q139" s="17">
        <f t="shared" si="28"/>
        <v>0.43356643356643354</v>
      </c>
      <c r="R139" s="17">
        <f t="shared" si="29"/>
        <v>0.73876123876123878</v>
      </c>
      <c r="S139" s="25">
        <f t="shared" si="24"/>
        <v>169</v>
      </c>
      <c r="T139" s="25">
        <f t="shared" si="25"/>
        <v>24</v>
      </c>
      <c r="U139">
        <f t="shared" si="30"/>
        <v>0</v>
      </c>
      <c r="V139">
        <f t="shared" si="31"/>
        <v>0</v>
      </c>
      <c r="W139">
        <f t="shared" si="32"/>
        <v>0</v>
      </c>
      <c r="X139">
        <f t="shared" si="33"/>
        <v>0</v>
      </c>
    </row>
    <row r="140" spans="1:24" x14ac:dyDescent="0.25">
      <c r="A140" s="8" t="s">
        <v>255</v>
      </c>
      <c r="B140" t="s">
        <v>68</v>
      </c>
      <c r="C140">
        <v>34</v>
      </c>
      <c r="D140">
        <v>130</v>
      </c>
      <c r="E140">
        <v>19</v>
      </c>
      <c r="F140">
        <v>30</v>
      </c>
      <c r="G140">
        <v>17</v>
      </c>
      <c r="H140">
        <v>10</v>
      </c>
      <c r="I140">
        <v>0</v>
      </c>
      <c r="J140">
        <v>5</v>
      </c>
      <c r="K140">
        <v>14</v>
      </c>
      <c r="L140">
        <v>31</v>
      </c>
      <c r="M140">
        <v>3</v>
      </c>
      <c r="N140">
        <v>0</v>
      </c>
      <c r="O140">
        <f t="shared" si="26"/>
        <v>0.23076923076923078</v>
      </c>
      <c r="P140">
        <f t="shared" si="27"/>
        <v>0.31972789115646261</v>
      </c>
      <c r="Q140" s="17">
        <f t="shared" si="28"/>
        <v>0.42307692307692307</v>
      </c>
      <c r="R140" s="17">
        <f t="shared" si="29"/>
        <v>0.74280481423338562</v>
      </c>
      <c r="S140" s="25">
        <f t="shared" si="24"/>
        <v>161</v>
      </c>
      <c r="T140" s="25">
        <f t="shared" si="25"/>
        <v>24</v>
      </c>
      <c r="U140">
        <f t="shared" si="30"/>
        <v>0</v>
      </c>
      <c r="V140">
        <f t="shared" si="31"/>
        <v>0</v>
      </c>
      <c r="W140">
        <f t="shared" si="32"/>
        <v>0</v>
      </c>
      <c r="X140">
        <f t="shared" si="33"/>
        <v>0</v>
      </c>
    </row>
    <row r="141" spans="1:24" x14ac:dyDescent="0.25">
      <c r="A141" s="8" t="s">
        <v>486</v>
      </c>
      <c r="B141" t="s">
        <v>81</v>
      </c>
      <c r="C141">
        <v>44</v>
      </c>
      <c r="D141">
        <v>164</v>
      </c>
      <c r="E141">
        <v>21</v>
      </c>
      <c r="F141">
        <v>45</v>
      </c>
      <c r="G141">
        <v>24</v>
      </c>
      <c r="H141">
        <v>11</v>
      </c>
      <c r="I141">
        <v>0</v>
      </c>
      <c r="J141">
        <v>2</v>
      </c>
      <c r="K141">
        <v>11</v>
      </c>
      <c r="L141">
        <v>28</v>
      </c>
      <c r="M141">
        <v>5</v>
      </c>
      <c r="N141">
        <v>3</v>
      </c>
      <c r="O141">
        <f t="shared" si="26"/>
        <v>0.27439024390243905</v>
      </c>
      <c r="P141">
        <f t="shared" si="27"/>
        <v>0.33888888888888891</v>
      </c>
      <c r="Q141" s="17">
        <f t="shared" si="28"/>
        <v>0.37804878048780488</v>
      </c>
      <c r="R141" s="17">
        <f t="shared" si="29"/>
        <v>0.71693766937669379</v>
      </c>
      <c r="S141" s="25">
        <f t="shared" si="24"/>
        <v>192</v>
      </c>
      <c r="T141" s="25">
        <f t="shared" si="25"/>
        <v>23</v>
      </c>
      <c r="U141">
        <f t="shared" si="30"/>
        <v>0</v>
      </c>
      <c r="V141">
        <f t="shared" si="31"/>
        <v>0</v>
      </c>
      <c r="W141">
        <f t="shared" si="32"/>
        <v>0</v>
      </c>
      <c r="X141">
        <f t="shared" si="33"/>
        <v>0</v>
      </c>
    </row>
    <row r="142" spans="1:24" x14ac:dyDescent="0.25">
      <c r="A142" s="8" t="s">
        <v>525</v>
      </c>
      <c r="B142" t="s">
        <v>83</v>
      </c>
      <c r="C142">
        <v>36</v>
      </c>
      <c r="D142">
        <v>160</v>
      </c>
      <c r="E142">
        <v>22</v>
      </c>
      <c r="F142">
        <v>45</v>
      </c>
      <c r="G142">
        <v>22</v>
      </c>
      <c r="H142">
        <v>5</v>
      </c>
      <c r="I142">
        <v>2</v>
      </c>
      <c r="J142">
        <v>3</v>
      </c>
      <c r="K142">
        <v>4</v>
      </c>
      <c r="L142">
        <v>18</v>
      </c>
      <c r="M142">
        <v>1</v>
      </c>
      <c r="N142">
        <v>1</v>
      </c>
      <c r="O142">
        <f t="shared" si="26"/>
        <v>0.28125</v>
      </c>
      <c r="P142">
        <f t="shared" si="27"/>
        <v>0.30303030303030304</v>
      </c>
      <c r="Q142" s="17">
        <f t="shared" si="28"/>
        <v>0.39374999999999999</v>
      </c>
      <c r="R142" s="17">
        <f t="shared" si="29"/>
        <v>0.69678030303030303</v>
      </c>
      <c r="S142" s="25">
        <f t="shared" si="24"/>
        <v>178</v>
      </c>
      <c r="T142" s="25">
        <f t="shared" si="25"/>
        <v>23</v>
      </c>
      <c r="U142">
        <f t="shared" si="30"/>
        <v>0</v>
      </c>
      <c r="V142">
        <f t="shared" si="31"/>
        <v>0</v>
      </c>
      <c r="W142">
        <f t="shared" si="32"/>
        <v>0</v>
      </c>
      <c r="X142">
        <f t="shared" si="33"/>
        <v>0</v>
      </c>
    </row>
    <row r="143" spans="1:24" x14ac:dyDescent="0.25">
      <c r="A143" s="49" t="s">
        <v>144</v>
      </c>
      <c r="B143" t="s">
        <v>64</v>
      </c>
      <c r="C143">
        <v>39</v>
      </c>
      <c r="D143">
        <v>161</v>
      </c>
      <c r="E143">
        <v>23</v>
      </c>
      <c r="F143">
        <v>46</v>
      </c>
      <c r="G143">
        <v>17</v>
      </c>
      <c r="H143">
        <v>9</v>
      </c>
      <c r="I143">
        <v>2</v>
      </c>
      <c r="J143">
        <v>2</v>
      </c>
      <c r="K143">
        <v>12</v>
      </c>
      <c r="L143">
        <v>10</v>
      </c>
      <c r="M143">
        <v>4</v>
      </c>
      <c r="N143">
        <v>2</v>
      </c>
      <c r="O143">
        <f t="shared" si="26"/>
        <v>0.2857142857142857</v>
      </c>
      <c r="P143">
        <f t="shared" si="27"/>
        <v>0.35028248587570621</v>
      </c>
      <c r="Q143" s="17">
        <f t="shared" si="28"/>
        <v>0.40372670807453415</v>
      </c>
      <c r="R143" s="17">
        <f t="shared" si="29"/>
        <v>0.75400919395024035</v>
      </c>
      <c r="S143" s="25">
        <f t="shared" si="24"/>
        <v>171</v>
      </c>
      <c r="T143" s="25">
        <f t="shared" si="25"/>
        <v>23</v>
      </c>
      <c r="U143">
        <f t="shared" si="30"/>
        <v>0</v>
      </c>
      <c r="V143">
        <f t="shared" si="31"/>
        <v>0</v>
      </c>
      <c r="W143">
        <f t="shared" si="32"/>
        <v>0</v>
      </c>
      <c r="X143">
        <f t="shared" si="33"/>
        <v>0</v>
      </c>
    </row>
    <row r="144" spans="1:24" x14ac:dyDescent="0.25">
      <c r="A144" s="49" t="s">
        <v>221</v>
      </c>
      <c r="B144" t="s">
        <v>729</v>
      </c>
      <c r="C144">
        <v>39</v>
      </c>
      <c r="D144">
        <v>153</v>
      </c>
      <c r="E144">
        <v>19</v>
      </c>
      <c r="F144">
        <v>36</v>
      </c>
      <c r="G144">
        <v>12</v>
      </c>
      <c r="H144">
        <v>7</v>
      </c>
      <c r="I144">
        <v>0</v>
      </c>
      <c r="J144">
        <v>4</v>
      </c>
      <c r="K144">
        <v>8</v>
      </c>
      <c r="L144">
        <v>18</v>
      </c>
      <c r="M144">
        <v>0</v>
      </c>
      <c r="N144">
        <v>0</v>
      </c>
      <c r="O144">
        <f t="shared" si="26"/>
        <v>0.23529411764705882</v>
      </c>
      <c r="P144">
        <f t="shared" si="27"/>
        <v>0.27329192546583853</v>
      </c>
      <c r="Q144" s="17">
        <f t="shared" si="28"/>
        <v>0.35947712418300654</v>
      </c>
      <c r="R144" s="17">
        <f t="shared" si="29"/>
        <v>0.63276904964884506</v>
      </c>
      <c r="S144" s="25">
        <f t="shared" si="24"/>
        <v>171</v>
      </c>
      <c r="T144" s="25">
        <f t="shared" si="25"/>
        <v>23</v>
      </c>
      <c r="U144">
        <f t="shared" si="30"/>
        <v>0</v>
      </c>
      <c r="V144">
        <f t="shared" si="31"/>
        <v>0</v>
      </c>
      <c r="W144">
        <f t="shared" si="32"/>
        <v>0</v>
      </c>
      <c r="X144">
        <f t="shared" si="33"/>
        <v>0</v>
      </c>
    </row>
    <row r="145" spans="1:24" x14ac:dyDescent="0.25">
      <c r="A145" s="8" t="s">
        <v>237</v>
      </c>
      <c r="B145" t="s">
        <v>68</v>
      </c>
      <c r="C145">
        <v>32</v>
      </c>
      <c r="D145">
        <v>129</v>
      </c>
      <c r="E145">
        <v>19</v>
      </c>
      <c r="F145">
        <v>35</v>
      </c>
      <c r="G145">
        <v>19</v>
      </c>
      <c r="H145">
        <v>7</v>
      </c>
      <c r="I145">
        <v>2</v>
      </c>
      <c r="J145">
        <v>6</v>
      </c>
      <c r="K145">
        <v>8</v>
      </c>
      <c r="L145">
        <v>17</v>
      </c>
      <c r="M145">
        <v>0</v>
      </c>
      <c r="N145">
        <v>0</v>
      </c>
      <c r="O145">
        <f t="shared" si="26"/>
        <v>0.27131782945736432</v>
      </c>
      <c r="P145">
        <f t="shared" si="27"/>
        <v>0.31386861313868614</v>
      </c>
      <c r="Q145" s="17">
        <f t="shared" si="28"/>
        <v>0.49612403100775193</v>
      </c>
      <c r="R145" s="17">
        <f t="shared" si="29"/>
        <v>0.80999264414643801</v>
      </c>
      <c r="S145" s="25">
        <f t="shared" si="24"/>
        <v>146</v>
      </c>
      <c r="T145" s="25">
        <f t="shared" si="25"/>
        <v>23</v>
      </c>
      <c r="U145">
        <f t="shared" si="30"/>
        <v>0</v>
      </c>
      <c r="V145">
        <f t="shared" si="31"/>
        <v>0</v>
      </c>
      <c r="W145">
        <f t="shared" si="32"/>
        <v>0</v>
      </c>
      <c r="X145">
        <f t="shared" si="33"/>
        <v>0</v>
      </c>
    </row>
    <row r="146" spans="1:24" x14ac:dyDescent="0.25">
      <c r="A146" s="49" t="s">
        <v>145</v>
      </c>
      <c r="B146" t="s">
        <v>64</v>
      </c>
      <c r="C146">
        <v>29</v>
      </c>
      <c r="D146">
        <v>92</v>
      </c>
      <c r="E146">
        <v>18</v>
      </c>
      <c r="F146">
        <v>26</v>
      </c>
      <c r="G146">
        <v>15</v>
      </c>
      <c r="H146">
        <v>4</v>
      </c>
      <c r="I146">
        <v>0</v>
      </c>
      <c r="J146">
        <v>5</v>
      </c>
      <c r="K146">
        <v>5</v>
      </c>
      <c r="L146">
        <v>23</v>
      </c>
      <c r="M146">
        <v>1</v>
      </c>
      <c r="N146">
        <v>1</v>
      </c>
      <c r="O146">
        <f t="shared" si="26"/>
        <v>0.28260869565217389</v>
      </c>
      <c r="P146">
        <f t="shared" si="27"/>
        <v>0.32653061224489793</v>
      </c>
      <c r="Q146" s="17">
        <f t="shared" si="28"/>
        <v>0.4891304347826087</v>
      </c>
      <c r="R146" s="17">
        <f t="shared" si="29"/>
        <v>0.81566104702750664</v>
      </c>
      <c r="S146" s="25">
        <f t="shared" si="24"/>
        <v>115</v>
      </c>
      <c r="T146" s="25">
        <f t="shared" si="25"/>
        <v>23</v>
      </c>
      <c r="U146">
        <f t="shared" si="30"/>
        <v>0</v>
      </c>
      <c r="V146">
        <f t="shared" si="31"/>
        <v>0</v>
      </c>
      <c r="W146">
        <f t="shared" si="32"/>
        <v>0</v>
      </c>
      <c r="X146">
        <f t="shared" si="33"/>
        <v>0</v>
      </c>
    </row>
    <row r="147" spans="1:24" x14ac:dyDescent="0.25">
      <c r="A147" s="49" t="s">
        <v>536</v>
      </c>
      <c r="B147" t="s">
        <v>83</v>
      </c>
      <c r="C147">
        <v>31</v>
      </c>
      <c r="D147">
        <v>92</v>
      </c>
      <c r="E147">
        <v>18</v>
      </c>
      <c r="F147">
        <v>18</v>
      </c>
      <c r="G147">
        <v>18</v>
      </c>
      <c r="H147">
        <v>3</v>
      </c>
      <c r="I147">
        <v>0</v>
      </c>
      <c r="J147">
        <v>5</v>
      </c>
      <c r="K147">
        <v>16</v>
      </c>
      <c r="L147">
        <v>23</v>
      </c>
      <c r="M147">
        <v>1</v>
      </c>
      <c r="N147">
        <v>0</v>
      </c>
      <c r="O147">
        <f t="shared" si="26"/>
        <v>0.19565217391304349</v>
      </c>
      <c r="P147">
        <f t="shared" si="27"/>
        <v>0.32110091743119268</v>
      </c>
      <c r="Q147" s="17">
        <f t="shared" si="28"/>
        <v>0.39130434782608697</v>
      </c>
      <c r="R147" s="17">
        <f t="shared" si="29"/>
        <v>0.71240526525727965</v>
      </c>
      <c r="S147" s="25">
        <f t="shared" si="24"/>
        <v>115</v>
      </c>
      <c r="T147" s="25">
        <f t="shared" si="25"/>
        <v>23</v>
      </c>
      <c r="U147">
        <f t="shared" si="30"/>
        <v>0</v>
      </c>
      <c r="V147">
        <f t="shared" si="31"/>
        <v>0</v>
      </c>
      <c r="W147">
        <f t="shared" si="32"/>
        <v>0</v>
      </c>
      <c r="X147">
        <f t="shared" si="33"/>
        <v>0</v>
      </c>
    </row>
    <row r="148" spans="1:24" x14ac:dyDescent="0.25">
      <c r="A148" s="49" t="s">
        <v>212</v>
      </c>
      <c r="B148" t="s">
        <v>729</v>
      </c>
      <c r="C148">
        <v>30</v>
      </c>
      <c r="D148">
        <v>125</v>
      </c>
      <c r="E148">
        <v>17</v>
      </c>
      <c r="F148">
        <v>27</v>
      </c>
      <c r="G148">
        <v>22</v>
      </c>
      <c r="H148">
        <v>6</v>
      </c>
      <c r="I148">
        <v>2</v>
      </c>
      <c r="J148">
        <v>7</v>
      </c>
      <c r="K148">
        <v>6</v>
      </c>
      <c r="L148">
        <v>39</v>
      </c>
      <c r="M148">
        <v>0</v>
      </c>
      <c r="N148">
        <v>0</v>
      </c>
      <c r="O148">
        <f t="shared" si="26"/>
        <v>0.216</v>
      </c>
      <c r="P148">
        <f t="shared" si="27"/>
        <v>0.25190839694656486</v>
      </c>
      <c r="Q148" s="17">
        <f t="shared" si="28"/>
        <v>0.46400000000000002</v>
      </c>
      <c r="R148" s="17">
        <f t="shared" si="29"/>
        <v>0.71590839694656494</v>
      </c>
      <c r="S148" s="25">
        <f t="shared" si="24"/>
        <v>164</v>
      </c>
      <c r="T148" s="25">
        <f t="shared" si="25"/>
        <v>22</v>
      </c>
      <c r="U148">
        <f t="shared" si="30"/>
        <v>0</v>
      </c>
      <c r="V148">
        <f t="shared" si="31"/>
        <v>0</v>
      </c>
      <c r="W148">
        <f t="shared" si="32"/>
        <v>0</v>
      </c>
      <c r="X148">
        <f t="shared" si="33"/>
        <v>0</v>
      </c>
    </row>
    <row r="149" spans="1:24" x14ac:dyDescent="0.25">
      <c r="A149" s="8" t="s">
        <v>247</v>
      </c>
      <c r="B149" t="s">
        <v>68</v>
      </c>
      <c r="C149">
        <v>28</v>
      </c>
      <c r="D149">
        <v>98</v>
      </c>
      <c r="E149">
        <v>15</v>
      </c>
      <c r="F149">
        <v>18</v>
      </c>
      <c r="G149">
        <v>10</v>
      </c>
      <c r="H149">
        <v>5</v>
      </c>
      <c r="I149">
        <v>0</v>
      </c>
      <c r="J149">
        <v>7</v>
      </c>
      <c r="K149">
        <v>5</v>
      </c>
      <c r="L149">
        <v>45</v>
      </c>
      <c r="M149">
        <v>3</v>
      </c>
      <c r="N149">
        <v>1</v>
      </c>
      <c r="O149">
        <f t="shared" si="26"/>
        <v>0.18367346938775511</v>
      </c>
      <c r="P149">
        <f t="shared" si="27"/>
        <v>0.24528301886792453</v>
      </c>
      <c r="Q149" s="17">
        <f t="shared" si="28"/>
        <v>0.44897959183673469</v>
      </c>
      <c r="R149" s="17">
        <f t="shared" si="29"/>
        <v>0.69426261070465922</v>
      </c>
      <c r="S149" s="25">
        <f t="shared" si="24"/>
        <v>143</v>
      </c>
      <c r="T149" s="25">
        <f t="shared" si="25"/>
        <v>22</v>
      </c>
      <c r="U149">
        <f t="shared" si="30"/>
        <v>0</v>
      </c>
      <c r="V149">
        <f t="shared" si="31"/>
        <v>0</v>
      </c>
      <c r="W149">
        <f t="shared" si="32"/>
        <v>0</v>
      </c>
      <c r="X149">
        <f t="shared" si="33"/>
        <v>0</v>
      </c>
    </row>
    <row r="150" spans="1:24" x14ac:dyDescent="0.25">
      <c r="A150" s="8" t="s">
        <v>282</v>
      </c>
      <c r="B150" t="s">
        <v>70</v>
      </c>
      <c r="C150">
        <v>47</v>
      </c>
      <c r="D150">
        <v>168</v>
      </c>
      <c r="E150">
        <v>18</v>
      </c>
      <c r="F150">
        <v>37</v>
      </c>
      <c r="G150">
        <v>24</v>
      </c>
      <c r="H150">
        <v>10</v>
      </c>
      <c r="I150">
        <v>0</v>
      </c>
      <c r="J150">
        <v>3</v>
      </c>
      <c r="K150">
        <v>12</v>
      </c>
      <c r="L150">
        <v>22</v>
      </c>
      <c r="M150">
        <v>1</v>
      </c>
      <c r="N150">
        <v>1</v>
      </c>
      <c r="O150">
        <f t="shared" si="26"/>
        <v>0.22023809523809523</v>
      </c>
      <c r="P150">
        <f t="shared" si="27"/>
        <v>0.27624309392265195</v>
      </c>
      <c r="Q150" s="17">
        <f t="shared" si="28"/>
        <v>0.33333333333333331</v>
      </c>
      <c r="R150" s="17">
        <f t="shared" si="29"/>
        <v>0.60957642725598526</v>
      </c>
      <c r="S150" s="25">
        <f t="shared" si="24"/>
        <v>190</v>
      </c>
      <c r="T150" s="25">
        <f t="shared" si="25"/>
        <v>21</v>
      </c>
      <c r="U150">
        <f t="shared" si="30"/>
        <v>0</v>
      </c>
      <c r="V150">
        <f t="shared" si="31"/>
        <v>0</v>
      </c>
      <c r="W150">
        <f t="shared" si="32"/>
        <v>0</v>
      </c>
      <c r="X150">
        <f t="shared" si="33"/>
        <v>0</v>
      </c>
    </row>
    <row r="151" spans="1:24" x14ac:dyDescent="0.25">
      <c r="A151" s="49" t="s">
        <v>206</v>
      </c>
      <c r="B151" t="s">
        <v>729</v>
      </c>
      <c r="C151">
        <v>43</v>
      </c>
      <c r="D151">
        <v>152</v>
      </c>
      <c r="E151">
        <v>15</v>
      </c>
      <c r="F151">
        <v>35</v>
      </c>
      <c r="G151">
        <v>23</v>
      </c>
      <c r="H151">
        <v>4</v>
      </c>
      <c r="I151">
        <v>2</v>
      </c>
      <c r="J151">
        <v>8</v>
      </c>
      <c r="K151">
        <v>8</v>
      </c>
      <c r="L151">
        <v>22</v>
      </c>
      <c r="M151">
        <v>0</v>
      </c>
      <c r="N151">
        <v>1</v>
      </c>
      <c r="O151">
        <f t="shared" si="26"/>
        <v>0.23026315789473684</v>
      </c>
      <c r="P151">
        <f t="shared" si="27"/>
        <v>0.26874999999999999</v>
      </c>
      <c r="Q151" s="17">
        <f t="shared" si="28"/>
        <v>0.44078947368421051</v>
      </c>
      <c r="R151" s="17">
        <f t="shared" si="29"/>
        <v>0.70953947368421044</v>
      </c>
      <c r="S151" s="25">
        <f t="shared" si="24"/>
        <v>174</v>
      </c>
      <c r="T151" s="25">
        <f t="shared" si="25"/>
        <v>21</v>
      </c>
      <c r="U151">
        <f t="shared" si="30"/>
        <v>0</v>
      </c>
      <c r="V151">
        <f t="shared" si="31"/>
        <v>0</v>
      </c>
      <c r="W151">
        <f t="shared" si="32"/>
        <v>0</v>
      </c>
      <c r="X151">
        <f t="shared" si="33"/>
        <v>0</v>
      </c>
    </row>
    <row r="152" spans="1:24" x14ac:dyDescent="0.25">
      <c r="A152" s="8" t="s">
        <v>481</v>
      </c>
      <c r="B152" t="s">
        <v>81</v>
      </c>
      <c r="C152">
        <v>38</v>
      </c>
      <c r="D152">
        <v>141</v>
      </c>
      <c r="E152">
        <v>14</v>
      </c>
      <c r="F152">
        <v>39</v>
      </c>
      <c r="G152">
        <v>32</v>
      </c>
      <c r="H152">
        <v>7</v>
      </c>
      <c r="I152">
        <v>0</v>
      </c>
      <c r="J152">
        <v>7</v>
      </c>
      <c r="K152">
        <v>10</v>
      </c>
      <c r="L152">
        <v>22</v>
      </c>
      <c r="M152">
        <v>0</v>
      </c>
      <c r="N152">
        <v>1</v>
      </c>
      <c r="O152">
        <f t="shared" si="26"/>
        <v>0.27659574468085107</v>
      </c>
      <c r="P152">
        <f t="shared" si="27"/>
        <v>0.32450331125827814</v>
      </c>
      <c r="Q152" s="17">
        <f t="shared" si="28"/>
        <v>0.47517730496453903</v>
      </c>
      <c r="R152" s="17">
        <f t="shared" si="29"/>
        <v>0.79968061622281716</v>
      </c>
      <c r="S152" s="25">
        <f t="shared" si="24"/>
        <v>163</v>
      </c>
      <c r="T152" s="25">
        <f t="shared" si="25"/>
        <v>21</v>
      </c>
      <c r="U152">
        <f t="shared" si="30"/>
        <v>0</v>
      </c>
      <c r="V152">
        <f t="shared" si="31"/>
        <v>0</v>
      </c>
      <c r="W152">
        <f t="shared" si="32"/>
        <v>0</v>
      </c>
      <c r="X152">
        <f t="shared" si="33"/>
        <v>0</v>
      </c>
    </row>
    <row r="153" spans="1:24" x14ac:dyDescent="0.25">
      <c r="A153" s="8" t="s">
        <v>603</v>
      </c>
      <c r="B153" t="s">
        <v>586</v>
      </c>
      <c r="C153">
        <v>31</v>
      </c>
      <c r="D153">
        <v>109</v>
      </c>
      <c r="E153">
        <v>14</v>
      </c>
      <c r="F153">
        <v>18</v>
      </c>
      <c r="G153">
        <v>16</v>
      </c>
      <c r="H153">
        <v>4</v>
      </c>
      <c r="I153">
        <v>0</v>
      </c>
      <c r="J153">
        <v>7</v>
      </c>
      <c r="K153">
        <v>20</v>
      </c>
      <c r="L153">
        <v>37</v>
      </c>
      <c r="M153">
        <v>0</v>
      </c>
      <c r="N153">
        <v>0</v>
      </c>
      <c r="O153">
        <f t="shared" si="26"/>
        <v>0.16513761467889909</v>
      </c>
      <c r="P153">
        <f t="shared" si="27"/>
        <v>0.29457364341085274</v>
      </c>
      <c r="Q153" s="17">
        <f t="shared" si="28"/>
        <v>0.39449541284403672</v>
      </c>
      <c r="R153" s="17">
        <f t="shared" si="29"/>
        <v>0.68906905625488946</v>
      </c>
      <c r="S153" s="25">
        <f t="shared" si="24"/>
        <v>146</v>
      </c>
      <c r="T153" s="25">
        <f t="shared" si="25"/>
        <v>21</v>
      </c>
      <c r="U153">
        <f t="shared" si="30"/>
        <v>0</v>
      </c>
      <c r="V153">
        <f t="shared" si="31"/>
        <v>0</v>
      </c>
      <c r="W153">
        <f t="shared" si="32"/>
        <v>0</v>
      </c>
      <c r="X153">
        <f t="shared" si="33"/>
        <v>0</v>
      </c>
    </row>
    <row r="154" spans="1:24" x14ac:dyDescent="0.25">
      <c r="A154" s="8" t="s">
        <v>455</v>
      </c>
      <c r="B154" t="s">
        <v>79</v>
      </c>
      <c r="C154">
        <v>31</v>
      </c>
      <c r="D154">
        <v>109</v>
      </c>
      <c r="E154">
        <v>15</v>
      </c>
      <c r="F154">
        <v>30</v>
      </c>
      <c r="G154">
        <v>22</v>
      </c>
      <c r="H154">
        <v>7</v>
      </c>
      <c r="I154">
        <v>0</v>
      </c>
      <c r="J154">
        <v>6</v>
      </c>
      <c r="K154">
        <v>11</v>
      </c>
      <c r="L154">
        <v>8</v>
      </c>
      <c r="M154">
        <v>0</v>
      </c>
      <c r="N154">
        <v>1</v>
      </c>
      <c r="O154">
        <f t="shared" si="26"/>
        <v>0.27522935779816515</v>
      </c>
      <c r="P154">
        <f t="shared" si="27"/>
        <v>0.34166666666666667</v>
      </c>
      <c r="Q154" s="17">
        <f t="shared" si="28"/>
        <v>0.50458715596330272</v>
      </c>
      <c r="R154" s="17">
        <f t="shared" si="29"/>
        <v>0.8462538226299694</v>
      </c>
      <c r="S154" s="25">
        <f t="shared" si="24"/>
        <v>117</v>
      </c>
      <c r="T154" s="25">
        <f t="shared" si="25"/>
        <v>21</v>
      </c>
      <c r="U154">
        <f t="shared" si="30"/>
        <v>0</v>
      </c>
      <c r="V154">
        <f t="shared" si="31"/>
        <v>0</v>
      </c>
      <c r="W154">
        <f t="shared" si="32"/>
        <v>0</v>
      </c>
      <c r="X154">
        <f t="shared" si="33"/>
        <v>0</v>
      </c>
    </row>
    <row r="155" spans="1:24" x14ac:dyDescent="0.25">
      <c r="A155" s="8" t="s">
        <v>447</v>
      </c>
      <c r="B155" t="s">
        <v>79</v>
      </c>
      <c r="C155">
        <v>40</v>
      </c>
      <c r="D155">
        <v>159</v>
      </c>
      <c r="E155">
        <v>20</v>
      </c>
      <c r="F155">
        <v>41</v>
      </c>
      <c r="G155">
        <v>20</v>
      </c>
      <c r="H155">
        <v>15</v>
      </c>
      <c r="I155">
        <v>2</v>
      </c>
      <c r="J155">
        <v>2</v>
      </c>
      <c r="K155">
        <v>6</v>
      </c>
      <c r="L155">
        <v>18</v>
      </c>
      <c r="M155">
        <v>5</v>
      </c>
      <c r="N155">
        <v>0</v>
      </c>
      <c r="O155">
        <f t="shared" si="26"/>
        <v>0.25786163522012578</v>
      </c>
      <c r="P155">
        <f t="shared" si="27"/>
        <v>0.30588235294117649</v>
      </c>
      <c r="Q155" s="17">
        <f t="shared" si="28"/>
        <v>0.41509433962264153</v>
      </c>
      <c r="R155" s="17">
        <f t="shared" si="29"/>
        <v>0.72097669256381802</v>
      </c>
      <c r="S155" s="25">
        <f t="shared" si="24"/>
        <v>177</v>
      </c>
      <c r="T155" s="25">
        <f t="shared" si="25"/>
        <v>20</v>
      </c>
      <c r="U155">
        <f t="shared" si="30"/>
        <v>0</v>
      </c>
      <c r="V155">
        <f t="shared" si="31"/>
        <v>0</v>
      </c>
      <c r="W155">
        <f t="shared" si="32"/>
        <v>0</v>
      </c>
      <c r="X155">
        <f t="shared" si="33"/>
        <v>0</v>
      </c>
    </row>
    <row r="156" spans="1:24" x14ac:dyDescent="0.25">
      <c r="A156" s="8" t="s">
        <v>553</v>
      </c>
      <c r="B156" t="s">
        <v>85</v>
      </c>
      <c r="C156">
        <v>40</v>
      </c>
      <c r="D156">
        <v>147</v>
      </c>
      <c r="E156">
        <v>17</v>
      </c>
      <c r="F156">
        <v>41</v>
      </c>
      <c r="G156">
        <v>16</v>
      </c>
      <c r="H156">
        <v>12</v>
      </c>
      <c r="I156">
        <v>1</v>
      </c>
      <c r="J156">
        <v>4</v>
      </c>
      <c r="K156">
        <v>4</v>
      </c>
      <c r="L156">
        <v>22</v>
      </c>
      <c r="M156">
        <v>0</v>
      </c>
      <c r="N156">
        <v>0</v>
      </c>
      <c r="O156">
        <f t="shared" si="26"/>
        <v>0.27891156462585032</v>
      </c>
      <c r="P156">
        <f t="shared" si="27"/>
        <v>0.29801324503311261</v>
      </c>
      <c r="Q156" s="17">
        <f t="shared" si="28"/>
        <v>0.45578231292517007</v>
      </c>
      <c r="R156" s="17">
        <f t="shared" si="29"/>
        <v>0.75379555795828268</v>
      </c>
      <c r="S156" s="25">
        <f t="shared" si="24"/>
        <v>169</v>
      </c>
      <c r="T156" s="25">
        <f t="shared" si="25"/>
        <v>20</v>
      </c>
      <c r="U156">
        <f t="shared" si="30"/>
        <v>0</v>
      </c>
      <c r="V156">
        <f t="shared" si="31"/>
        <v>0</v>
      </c>
      <c r="W156">
        <f t="shared" si="32"/>
        <v>0</v>
      </c>
      <c r="X156">
        <f t="shared" si="33"/>
        <v>0</v>
      </c>
    </row>
    <row r="157" spans="1:24" x14ac:dyDescent="0.25">
      <c r="A157" s="8" t="s">
        <v>315</v>
      </c>
      <c r="B157" t="s">
        <v>72</v>
      </c>
      <c r="C157">
        <v>32</v>
      </c>
      <c r="D157">
        <v>114</v>
      </c>
      <c r="E157">
        <v>15</v>
      </c>
      <c r="F157">
        <v>31</v>
      </c>
      <c r="G157">
        <v>15</v>
      </c>
      <c r="H157">
        <v>12</v>
      </c>
      <c r="I157">
        <v>0</v>
      </c>
      <c r="J157">
        <v>5</v>
      </c>
      <c r="K157">
        <v>9</v>
      </c>
      <c r="L157">
        <v>25</v>
      </c>
      <c r="M157">
        <v>1</v>
      </c>
      <c r="N157">
        <v>6</v>
      </c>
      <c r="O157">
        <f t="shared" si="26"/>
        <v>0.27192982456140352</v>
      </c>
      <c r="P157">
        <f t="shared" si="27"/>
        <v>0.33064516129032256</v>
      </c>
      <c r="Q157" s="17">
        <f t="shared" si="28"/>
        <v>0.50877192982456143</v>
      </c>
      <c r="R157" s="17">
        <f t="shared" si="29"/>
        <v>0.83941709111488394</v>
      </c>
      <c r="S157" s="25">
        <f t="shared" si="24"/>
        <v>139</v>
      </c>
      <c r="T157" s="25">
        <f t="shared" si="25"/>
        <v>20</v>
      </c>
      <c r="U157">
        <f t="shared" si="30"/>
        <v>0</v>
      </c>
      <c r="V157">
        <f t="shared" si="31"/>
        <v>0</v>
      </c>
      <c r="W157">
        <f t="shared" si="32"/>
        <v>0</v>
      </c>
      <c r="X157">
        <f t="shared" si="33"/>
        <v>0</v>
      </c>
    </row>
    <row r="158" spans="1:24" x14ac:dyDescent="0.25">
      <c r="A158" t="s">
        <v>634</v>
      </c>
      <c r="B158" t="s">
        <v>622</v>
      </c>
      <c r="C158">
        <v>28</v>
      </c>
      <c r="D158">
        <v>123</v>
      </c>
      <c r="E158">
        <v>21</v>
      </c>
      <c r="F158">
        <v>38</v>
      </c>
      <c r="G158">
        <v>12</v>
      </c>
      <c r="H158">
        <v>3</v>
      </c>
      <c r="I158">
        <v>1</v>
      </c>
      <c r="J158">
        <v>0</v>
      </c>
      <c r="K158">
        <v>9</v>
      </c>
      <c r="L158">
        <v>14</v>
      </c>
      <c r="M158">
        <v>0</v>
      </c>
      <c r="N158">
        <v>13</v>
      </c>
      <c r="O158">
        <f t="shared" si="26"/>
        <v>0.30894308943089432</v>
      </c>
      <c r="P158">
        <f t="shared" si="27"/>
        <v>0.35606060606060608</v>
      </c>
      <c r="Q158" s="17">
        <f t="shared" si="28"/>
        <v>0.34959349593495936</v>
      </c>
      <c r="R158" s="17">
        <f t="shared" si="29"/>
        <v>0.70565410199556544</v>
      </c>
      <c r="S158" s="25">
        <f t="shared" si="24"/>
        <v>137</v>
      </c>
      <c r="T158" s="25">
        <f t="shared" si="25"/>
        <v>20</v>
      </c>
      <c r="U158">
        <f t="shared" si="30"/>
        <v>0</v>
      </c>
      <c r="V158">
        <f t="shared" si="31"/>
        <v>0</v>
      </c>
      <c r="W158">
        <f t="shared" si="32"/>
        <v>0</v>
      </c>
      <c r="X158">
        <f t="shared" si="33"/>
        <v>0</v>
      </c>
    </row>
    <row r="159" spans="1:24" x14ac:dyDescent="0.25">
      <c r="A159" t="s">
        <v>107</v>
      </c>
      <c r="B159" t="s">
        <v>42</v>
      </c>
      <c r="C159">
        <v>34</v>
      </c>
      <c r="D159">
        <v>115</v>
      </c>
      <c r="E159">
        <v>18</v>
      </c>
      <c r="F159">
        <v>26</v>
      </c>
      <c r="G159">
        <v>16</v>
      </c>
      <c r="H159">
        <v>10</v>
      </c>
      <c r="I159">
        <v>0</v>
      </c>
      <c r="J159">
        <v>2</v>
      </c>
      <c r="K159">
        <v>5</v>
      </c>
      <c r="L159">
        <v>22</v>
      </c>
      <c r="M159">
        <v>1</v>
      </c>
      <c r="N159">
        <v>2</v>
      </c>
      <c r="O159">
        <f t="shared" si="26"/>
        <v>0.22608695652173913</v>
      </c>
      <c r="P159">
        <f t="shared" si="27"/>
        <v>0.26446280991735538</v>
      </c>
      <c r="Q159" s="17">
        <f t="shared" si="28"/>
        <v>0.36521739130434783</v>
      </c>
      <c r="R159" s="17">
        <f t="shared" si="29"/>
        <v>0.62968020122170321</v>
      </c>
      <c r="S159" s="25">
        <f t="shared" si="24"/>
        <v>137</v>
      </c>
      <c r="T159" s="25">
        <f t="shared" si="25"/>
        <v>20</v>
      </c>
      <c r="U159">
        <f t="shared" si="30"/>
        <v>0</v>
      </c>
      <c r="V159">
        <f t="shared" si="31"/>
        <v>0</v>
      </c>
      <c r="W159">
        <f t="shared" si="32"/>
        <v>0</v>
      </c>
      <c r="X159">
        <f t="shared" si="33"/>
        <v>0</v>
      </c>
    </row>
    <row r="160" spans="1:24" x14ac:dyDescent="0.25">
      <c r="A160" s="47" t="s">
        <v>243</v>
      </c>
      <c r="B160" t="s">
        <v>68</v>
      </c>
      <c r="C160">
        <v>32</v>
      </c>
      <c r="D160">
        <v>107</v>
      </c>
      <c r="E160">
        <v>15</v>
      </c>
      <c r="F160">
        <v>19</v>
      </c>
      <c r="G160">
        <v>14</v>
      </c>
      <c r="H160">
        <v>7</v>
      </c>
      <c r="I160">
        <v>0</v>
      </c>
      <c r="J160">
        <v>5</v>
      </c>
      <c r="K160">
        <v>10</v>
      </c>
      <c r="L160">
        <v>19</v>
      </c>
      <c r="M160">
        <v>0</v>
      </c>
      <c r="N160">
        <v>0</v>
      </c>
      <c r="O160">
        <f t="shared" si="26"/>
        <v>0.17757009345794392</v>
      </c>
      <c r="P160">
        <f t="shared" si="27"/>
        <v>0.24786324786324787</v>
      </c>
      <c r="Q160" s="17">
        <f t="shared" si="28"/>
        <v>0.38317757009345793</v>
      </c>
      <c r="R160" s="17">
        <f t="shared" si="29"/>
        <v>0.63104081795670575</v>
      </c>
      <c r="S160" s="25">
        <f t="shared" si="24"/>
        <v>126</v>
      </c>
      <c r="T160" s="25">
        <f t="shared" si="25"/>
        <v>20</v>
      </c>
      <c r="U160">
        <f t="shared" si="30"/>
        <v>0</v>
      </c>
      <c r="V160">
        <f t="shared" si="31"/>
        <v>0</v>
      </c>
      <c r="W160">
        <f t="shared" si="32"/>
        <v>0</v>
      </c>
      <c r="X160">
        <f t="shared" si="33"/>
        <v>0</v>
      </c>
    </row>
    <row r="161" spans="1:24" x14ac:dyDescent="0.25">
      <c r="A161" s="47" t="s">
        <v>416</v>
      </c>
      <c r="B161" t="s">
        <v>77</v>
      </c>
      <c r="C161">
        <v>41</v>
      </c>
      <c r="D161">
        <v>155</v>
      </c>
      <c r="E161">
        <v>18</v>
      </c>
      <c r="F161">
        <v>38</v>
      </c>
      <c r="G161">
        <v>15</v>
      </c>
      <c r="H161">
        <v>5</v>
      </c>
      <c r="I161">
        <v>1</v>
      </c>
      <c r="J161">
        <v>2</v>
      </c>
      <c r="K161">
        <v>9</v>
      </c>
      <c r="L161">
        <v>19</v>
      </c>
      <c r="M161">
        <v>0</v>
      </c>
      <c r="N161">
        <v>3</v>
      </c>
      <c r="O161">
        <f t="shared" si="26"/>
        <v>0.24516129032258063</v>
      </c>
      <c r="P161">
        <f t="shared" si="27"/>
        <v>0.28658536585365851</v>
      </c>
      <c r="Q161" s="17">
        <f t="shared" si="28"/>
        <v>0.32903225806451614</v>
      </c>
      <c r="R161" s="17">
        <f t="shared" si="29"/>
        <v>0.61561762391817465</v>
      </c>
      <c r="S161" s="25">
        <f t="shared" si="24"/>
        <v>174</v>
      </c>
      <c r="T161" s="25">
        <f t="shared" si="25"/>
        <v>19</v>
      </c>
      <c r="U161">
        <f t="shared" si="30"/>
        <v>0</v>
      </c>
      <c r="V161">
        <f t="shared" si="31"/>
        <v>0</v>
      </c>
      <c r="W161">
        <f t="shared" si="32"/>
        <v>0</v>
      </c>
      <c r="X161">
        <f t="shared" si="33"/>
        <v>0</v>
      </c>
    </row>
    <row r="162" spans="1:24" x14ac:dyDescent="0.25">
      <c r="A162" s="47" t="s">
        <v>245</v>
      </c>
      <c r="B162" t="s">
        <v>68</v>
      </c>
      <c r="C162">
        <v>37</v>
      </c>
      <c r="D162">
        <v>130</v>
      </c>
      <c r="E162">
        <v>13</v>
      </c>
      <c r="F162">
        <v>28</v>
      </c>
      <c r="G162">
        <v>17</v>
      </c>
      <c r="H162">
        <v>5</v>
      </c>
      <c r="I162">
        <v>0</v>
      </c>
      <c r="J162">
        <v>6</v>
      </c>
      <c r="K162">
        <v>17</v>
      </c>
      <c r="L162">
        <v>27</v>
      </c>
      <c r="M162">
        <v>0</v>
      </c>
      <c r="N162">
        <v>0</v>
      </c>
      <c r="O162">
        <f t="shared" si="26"/>
        <v>0.2153846153846154</v>
      </c>
      <c r="P162">
        <f t="shared" si="27"/>
        <v>0.30612244897959184</v>
      </c>
      <c r="Q162" s="17">
        <f t="shared" si="28"/>
        <v>0.3923076923076923</v>
      </c>
      <c r="R162" s="17">
        <f t="shared" si="29"/>
        <v>0.6984301412872842</v>
      </c>
      <c r="S162" s="25">
        <f t="shared" si="24"/>
        <v>157</v>
      </c>
      <c r="T162" s="25">
        <f t="shared" si="25"/>
        <v>19</v>
      </c>
      <c r="U162">
        <f t="shared" si="30"/>
        <v>0</v>
      </c>
      <c r="V162">
        <f t="shared" si="31"/>
        <v>0</v>
      </c>
      <c r="W162">
        <f t="shared" si="32"/>
        <v>0</v>
      </c>
      <c r="X162">
        <f t="shared" si="33"/>
        <v>0</v>
      </c>
    </row>
    <row r="163" spans="1:24" x14ac:dyDescent="0.25">
      <c r="A163" s="47" t="s">
        <v>496</v>
      </c>
      <c r="B163" t="s">
        <v>81</v>
      </c>
      <c r="C163">
        <v>32</v>
      </c>
      <c r="D163">
        <v>115</v>
      </c>
      <c r="E163">
        <v>15</v>
      </c>
      <c r="F163">
        <v>35</v>
      </c>
      <c r="G163">
        <v>16</v>
      </c>
      <c r="H163">
        <v>8</v>
      </c>
      <c r="I163">
        <v>0</v>
      </c>
      <c r="J163">
        <v>4</v>
      </c>
      <c r="K163">
        <v>9</v>
      </c>
      <c r="L163">
        <v>19</v>
      </c>
      <c r="M163">
        <v>1</v>
      </c>
      <c r="N163">
        <v>1</v>
      </c>
      <c r="O163">
        <f t="shared" si="26"/>
        <v>0.30434782608695654</v>
      </c>
      <c r="P163">
        <f t="shared" si="27"/>
        <v>0.36</v>
      </c>
      <c r="Q163" s="17">
        <f t="shared" si="28"/>
        <v>0.47826086956521741</v>
      </c>
      <c r="R163" s="17">
        <f t="shared" si="29"/>
        <v>0.83826086956521739</v>
      </c>
      <c r="S163" s="25">
        <f t="shared" si="24"/>
        <v>134</v>
      </c>
      <c r="T163" s="25">
        <f t="shared" si="25"/>
        <v>19</v>
      </c>
      <c r="U163">
        <f t="shared" si="30"/>
        <v>0</v>
      </c>
      <c r="V163">
        <f t="shared" si="31"/>
        <v>0</v>
      </c>
      <c r="W163">
        <f t="shared" si="32"/>
        <v>0</v>
      </c>
      <c r="X163">
        <f t="shared" si="33"/>
        <v>0</v>
      </c>
    </row>
    <row r="164" spans="1:24" x14ac:dyDescent="0.25">
      <c r="A164" s="47" t="s">
        <v>423</v>
      </c>
      <c r="B164" t="s">
        <v>77</v>
      </c>
      <c r="C164">
        <v>27</v>
      </c>
      <c r="D164">
        <v>110</v>
      </c>
      <c r="E164">
        <v>16</v>
      </c>
      <c r="F164">
        <v>29</v>
      </c>
      <c r="G164">
        <v>11</v>
      </c>
      <c r="H164">
        <v>8</v>
      </c>
      <c r="I164">
        <v>0</v>
      </c>
      <c r="J164">
        <v>3</v>
      </c>
      <c r="K164">
        <v>16</v>
      </c>
      <c r="L164">
        <v>17</v>
      </c>
      <c r="M164">
        <v>1</v>
      </c>
      <c r="N164">
        <v>1</v>
      </c>
      <c r="O164">
        <f t="shared" si="26"/>
        <v>0.26363636363636361</v>
      </c>
      <c r="P164">
        <f t="shared" si="27"/>
        <v>0.36220472440944884</v>
      </c>
      <c r="Q164" s="17">
        <f t="shared" si="28"/>
        <v>0.41818181818181815</v>
      </c>
      <c r="R164" s="17">
        <f t="shared" si="29"/>
        <v>0.78038654259126705</v>
      </c>
      <c r="S164" s="25">
        <f t="shared" si="24"/>
        <v>127</v>
      </c>
      <c r="T164" s="25">
        <f t="shared" si="25"/>
        <v>19</v>
      </c>
      <c r="U164">
        <f t="shared" si="30"/>
        <v>0</v>
      </c>
      <c r="V164">
        <f t="shared" si="31"/>
        <v>0</v>
      </c>
      <c r="W164">
        <f t="shared" si="32"/>
        <v>0</v>
      </c>
      <c r="X164">
        <f t="shared" si="33"/>
        <v>0</v>
      </c>
    </row>
    <row r="165" spans="1:24" x14ac:dyDescent="0.25">
      <c r="A165" s="8" t="s">
        <v>697</v>
      </c>
      <c r="B165" t="s">
        <v>693</v>
      </c>
      <c r="C165">
        <v>25</v>
      </c>
      <c r="D165">
        <v>84</v>
      </c>
      <c r="E165">
        <v>12</v>
      </c>
      <c r="F165">
        <v>20</v>
      </c>
      <c r="G165">
        <v>16</v>
      </c>
      <c r="H165">
        <v>1</v>
      </c>
      <c r="I165">
        <v>0</v>
      </c>
      <c r="J165">
        <v>7</v>
      </c>
      <c r="K165">
        <v>13</v>
      </c>
      <c r="L165">
        <v>25</v>
      </c>
      <c r="M165">
        <v>0</v>
      </c>
      <c r="N165">
        <v>0</v>
      </c>
      <c r="O165">
        <f t="shared" si="26"/>
        <v>0.23809523809523808</v>
      </c>
      <c r="P165">
        <f t="shared" si="27"/>
        <v>0.34020618556701032</v>
      </c>
      <c r="Q165" s="17">
        <f t="shared" si="28"/>
        <v>0.5</v>
      </c>
      <c r="R165" s="17">
        <f t="shared" si="29"/>
        <v>0.84020618556701032</v>
      </c>
      <c r="S165" s="25">
        <f t="shared" si="24"/>
        <v>109</v>
      </c>
      <c r="T165" s="25">
        <f t="shared" si="25"/>
        <v>19</v>
      </c>
      <c r="U165">
        <f t="shared" si="30"/>
        <v>0</v>
      </c>
      <c r="V165">
        <f t="shared" si="31"/>
        <v>0</v>
      </c>
      <c r="W165">
        <f t="shared" si="32"/>
        <v>0</v>
      </c>
      <c r="X165">
        <f t="shared" si="33"/>
        <v>0</v>
      </c>
    </row>
    <row r="166" spans="1:24" x14ac:dyDescent="0.25">
      <c r="A166" s="49" t="s">
        <v>183</v>
      </c>
      <c r="B166" t="s">
        <v>66</v>
      </c>
      <c r="C166">
        <v>27</v>
      </c>
      <c r="D166">
        <v>74</v>
      </c>
      <c r="E166">
        <v>15</v>
      </c>
      <c r="F166">
        <v>19</v>
      </c>
      <c r="G166">
        <v>16</v>
      </c>
      <c r="H166">
        <v>3</v>
      </c>
      <c r="I166">
        <v>1</v>
      </c>
      <c r="J166">
        <v>5</v>
      </c>
      <c r="K166">
        <v>15</v>
      </c>
      <c r="L166">
        <v>12</v>
      </c>
      <c r="M166">
        <v>0</v>
      </c>
      <c r="N166">
        <v>0</v>
      </c>
      <c r="O166">
        <f t="shared" si="26"/>
        <v>0.25675675675675674</v>
      </c>
      <c r="P166">
        <f t="shared" si="27"/>
        <v>0.38202247191011235</v>
      </c>
      <c r="Q166" s="17">
        <f t="shared" si="28"/>
        <v>0.52702702702702697</v>
      </c>
      <c r="R166" s="17">
        <f t="shared" si="29"/>
        <v>0.90904949893713938</v>
      </c>
      <c r="S166" s="25">
        <f t="shared" si="24"/>
        <v>86</v>
      </c>
      <c r="T166" s="25">
        <f t="shared" si="25"/>
        <v>19</v>
      </c>
      <c r="U166">
        <f t="shared" si="30"/>
        <v>0</v>
      </c>
      <c r="V166">
        <f t="shared" si="31"/>
        <v>0</v>
      </c>
      <c r="W166">
        <f t="shared" si="32"/>
        <v>0</v>
      </c>
      <c r="X166">
        <f t="shared" si="33"/>
        <v>0</v>
      </c>
    </row>
    <row r="167" spans="1:24" x14ac:dyDescent="0.25">
      <c r="A167" s="8" t="s">
        <v>604</v>
      </c>
      <c r="B167" t="s">
        <v>586</v>
      </c>
      <c r="C167">
        <v>31</v>
      </c>
      <c r="D167">
        <v>129</v>
      </c>
      <c r="E167">
        <v>16</v>
      </c>
      <c r="F167">
        <v>29</v>
      </c>
      <c r="G167">
        <v>17</v>
      </c>
      <c r="H167">
        <v>8</v>
      </c>
      <c r="I167">
        <v>0</v>
      </c>
      <c r="J167">
        <v>2</v>
      </c>
      <c r="K167">
        <v>5</v>
      </c>
      <c r="L167">
        <v>14</v>
      </c>
      <c r="M167">
        <v>3</v>
      </c>
      <c r="N167">
        <v>0</v>
      </c>
      <c r="O167">
        <f t="shared" si="26"/>
        <v>0.22480620155038761</v>
      </c>
      <c r="P167">
        <f t="shared" si="27"/>
        <v>0.27007299270072993</v>
      </c>
      <c r="Q167" s="17">
        <f t="shared" si="28"/>
        <v>0.33333333333333331</v>
      </c>
      <c r="R167" s="17">
        <f t="shared" si="29"/>
        <v>0.60340632603406319</v>
      </c>
      <c r="S167" s="25">
        <f t="shared" si="24"/>
        <v>143</v>
      </c>
      <c r="T167" s="25">
        <f t="shared" si="25"/>
        <v>18</v>
      </c>
      <c r="U167">
        <f t="shared" si="30"/>
        <v>0</v>
      </c>
      <c r="V167">
        <f t="shared" si="31"/>
        <v>0</v>
      </c>
      <c r="W167">
        <f t="shared" si="32"/>
        <v>0</v>
      </c>
      <c r="X167">
        <f t="shared" si="33"/>
        <v>0</v>
      </c>
    </row>
    <row r="168" spans="1:24" x14ac:dyDescent="0.25">
      <c r="A168" s="8" t="s">
        <v>273</v>
      </c>
      <c r="B168" t="s">
        <v>70</v>
      </c>
      <c r="C168">
        <v>39</v>
      </c>
      <c r="D168">
        <v>158</v>
      </c>
      <c r="E168">
        <v>16</v>
      </c>
      <c r="F168">
        <v>38</v>
      </c>
      <c r="G168">
        <v>16</v>
      </c>
      <c r="H168">
        <v>9</v>
      </c>
      <c r="I168">
        <v>0</v>
      </c>
      <c r="J168">
        <v>1</v>
      </c>
      <c r="K168">
        <v>7</v>
      </c>
      <c r="L168">
        <v>19</v>
      </c>
      <c r="M168">
        <v>0</v>
      </c>
      <c r="N168">
        <v>2</v>
      </c>
      <c r="O168">
        <f t="shared" si="26"/>
        <v>0.24050632911392406</v>
      </c>
      <c r="P168">
        <f t="shared" si="27"/>
        <v>0.27272727272727271</v>
      </c>
      <c r="Q168" s="17">
        <f t="shared" si="28"/>
        <v>0.31645569620253167</v>
      </c>
      <c r="R168" s="17">
        <f t="shared" si="29"/>
        <v>0.58918296892980437</v>
      </c>
      <c r="S168" s="25">
        <f t="shared" si="24"/>
        <v>177</v>
      </c>
      <c r="T168" s="25">
        <f t="shared" si="25"/>
        <v>17</v>
      </c>
      <c r="U168">
        <f t="shared" si="30"/>
        <v>0</v>
      </c>
      <c r="V168">
        <f t="shared" si="31"/>
        <v>0</v>
      </c>
      <c r="W168">
        <f t="shared" si="32"/>
        <v>0</v>
      </c>
      <c r="X168">
        <f t="shared" si="33"/>
        <v>0</v>
      </c>
    </row>
    <row r="169" spans="1:24" x14ac:dyDescent="0.25">
      <c r="A169" s="8" t="s">
        <v>256</v>
      </c>
      <c r="B169" t="s">
        <v>68</v>
      </c>
      <c r="C169">
        <v>33</v>
      </c>
      <c r="D169">
        <v>142</v>
      </c>
      <c r="E169">
        <v>12</v>
      </c>
      <c r="F169">
        <v>37</v>
      </c>
      <c r="G169">
        <v>19</v>
      </c>
      <c r="H169">
        <v>9</v>
      </c>
      <c r="I169">
        <v>0</v>
      </c>
      <c r="J169">
        <v>5</v>
      </c>
      <c r="K169">
        <v>7</v>
      </c>
      <c r="L169">
        <v>20</v>
      </c>
      <c r="M169">
        <v>0</v>
      </c>
      <c r="N169">
        <v>1</v>
      </c>
      <c r="O169">
        <f t="shared" si="26"/>
        <v>0.26056338028169013</v>
      </c>
      <c r="P169">
        <f t="shared" si="27"/>
        <v>0.29530201342281881</v>
      </c>
      <c r="Q169" s="17">
        <f t="shared" si="28"/>
        <v>0.42957746478873238</v>
      </c>
      <c r="R169" s="17">
        <f t="shared" si="29"/>
        <v>0.72487947821155119</v>
      </c>
      <c r="S169" s="25">
        <f t="shared" ref="S169:S232" si="34">D169+L169</f>
        <v>162</v>
      </c>
      <c r="T169" s="25">
        <f t="shared" ref="T169:T232" si="35">E169+J169-I169</f>
        <v>17</v>
      </c>
      <c r="U169">
        <f t="shared" si="30"/>
        <v>0</v>
      </c>
      <c r="V169">
        <f t="shared" si="31"/>
        <v>0</v>
      </c>
      <c r="W169">
        <f t="shared" si="32"/>
        <v>0</v>
      </c>
      <c r="X169">
        <f t="shared" si="33"/>
        <v>0</v>
      </c>
    </row>
    <row r="170" spans="1:24" x14ac:dyDescent="0.25">
      <c r="A170" s="8" t="s">
        <v>566</v>
      </c>
      <c r="B170" t="s">
        <v>85</v>
      </c>
      <c r="C170">
        <v>37</v>
      </c>
      <c r="D170">
        <v>130</v>
      </c>
      <c r="E170">
        <v>13</v>
      </c>
      <c r="F170">
        <v>32</v>
      </c>
      <c r="G170">
        <v>25</v>
      </c>
      <c r="H170">
        <v>11</v>
      </c>
      <c r="I170">
        <v>1</v>
      </c>
      <c r="J170">
        <v>5</v>
      </c>
      <c r="K170">
        <v>17</v>
      </c>
      <c r="L170">
        <v>30</v>
      </c>
      <c r="M170">
        <v>3</v>
      </c>
      <c r="N170">
        <v>0</v>
      </c>
      <c r="O170">
        <f t="shared" si="26"/>
        <v>0.24615384615384617</v>
      </c>
      <c r="P170">
        <f t="shared" si="27"/>
        <v>0.34666666666666668</v>
      </c>
      <c r="Q170" s="17">
        <f t="shared" si="28"/>
        <v>0.46153846153846156</v>
      </c>
      <c r="R170" s="17">
        <f t="shared" si="29"/>
        <v>0.80820512820512824</v>
      </c>
      <c r="S170" s="25">
        <f t="shared" si="34"/>
        <v>160</v>
      </c>
      <c r="T170" s="25">
        <f t="shared" si="35"/>
        <v>17</v>
      </c>
      <c r="U170">
        <f t="shared" si="30"/>
        <v>0</v>
      </c>
      <c r="V170">
        <f t="shared" si="31"/>
        <v>0</v>
      </c>
      <c r="W170">
        <f t="shared" si="32"/>
        <v>0</v>
      </c>
      <c r="X170">
        <f t="shared" si="33"/>
        <v>0</v>
      </c>
    </row>
    <row r="171" spans="1:24" x14ac:dyDescent="0.25">
      <c r="A171" t="s">
        <v>102</v>
      </c>
      <c r="B171" t="s">
        <v>42</v>
      </c>
      <c r="C171">
        <v>31</v>
      </c>
      <c r="D171">
        <v>111</v>
      </c>
      <c r="E171">
        <v>15</v>
      </c>
      <c r="F171">
        <v>26</v>
      </c>
      <c r="G171">
        <v>14</v>
      </c>
      <c r="H171">
        <v>9</v>
      </c>
      <c r="I171">
        <v>1</v>
      </c>
      <c r="J171">
        <v>3</v>
      </c>
      <c r="K171">
        <v>4</v>
      </c>
      <c r="L171">
        <v>23</v>
      </c>
      <c r="M171">
        <v>0</v>
      </c>
      <c r="N171">
        <v>0</v>
      </c>
      <c r="O171">
        <f t="shared" si="26"/>
        <v>0.23423423423423423</v>
      </c>
      <c r="P171">
        <f t="shared" si="27"/>
        <v>0.2608695652173913</v>
      </c>
      <c r="Q171" s="17">
        <f t="shared" si="28"/>
        <v>0.4144144144144144</v>
      </c>
      <c r="R171" s="17">
        <f t="shared" si="29"/>
        <v>0.67528397963180575</v>
      </c>
      <c r="S171" s="25">
        <f t="shared" si="34"/>
        <v>134</v>
      </c>
      <c r="T171" s="25">
        <f t="shared" si="35"/>
        <v>17</v>
      </c>
      <c r="U171">
        <f t="shared" si="30"/>
        <v>0</v>
      </c>
      <c r="V171">
        <f t="shared" si="31"/>
        <v>0</v>
      </c>
      <c r="W171">
        <f t="shared" si="32"/>
        <v>0</v>
      </c>
      <c r="X171">
        <f t="shared" si="33"/>
        <v>0</v>
      </c>
    </row>
    <row r="172" spans="1:24" x14ac:dyDescent="0.25">
      <c r="A172" s="49" t="s">
        <v>138</v>
      </c>
      <c r="B172" t="s">
        <v>64</v>
      </c>
      <c r="C172">
        <v>38</v>
      </c>
      <c r="D172">
        <v>104</v>
      </c>
      <c r="E172">
        <v>16</v>
      </c>
      <c r="F172">
        <v>28</v>
      </c>
      <c r="G172">
        <v>15</v>
      </c>
      <c r="H172">
        <v>8</v>
      </c>
      <c r="I172">
        <v>1</v>
      </c>
      <c r="J172">
        <v>2</v>
      </c>
      <c r="K172">
        <v>9</v>
      </c>
      <c r="L172">
        <v>9</v>
      </c>
      <c r="M172">
        <v>0</v>
      </c>
      <c r="N172">
        <v>1</v>
      </c>
      <c r="O172">
        <f t="shared" si="26"/>
        <v>0.26923076923076922</v>
      </c>
      <c r="P172">
        <f t="shared" si="27"/>
        <v>0.32743362831858408</v>
      </c>
      <c r="Q172" s="17">
        <f t="shared" si="28"/>
        <v>0.42307692307692307</v>
      </c>
      <c r="R172" s="17">
        <f t="shared" si="29"/>
        <v>0.75051055139550715</v>
      </c>
      <c r="S172" s="25">
        <f t="shared" si="34"/>
        <v>113</v>
      </c>
      <c r="T172" s="25">
        <f t="shared" si="35"/>
        <v>17</v>
      </c>
      <c r="U172">
        <f t="shared" si="30"/>
        <v>0</v>
      </c>
      <c r="V172">
        <f t="shared" si="31"/>
        <v>0</v>
      </c>
      <c r="W172">
        <f t="shared" si="32"/>
        <v>0</v>
      </c>
      <c r="X172">
        <f t="shared" si="33"/>
        <v>0</v>
      </c>
    </row>
    <row r="173" spans="1:24" x14ac:dyDescent="0.25">
      <c r="A173" s="8" t="s">
        <v>694</v>
      </c>
      <c r="B173" t="s">
        <v>693</v>
      </c>
      <c r="C173">
        <v>27</v>
      </c>
      <c r="D173">
        <v>94</v>
      </c>
      <c r="E173">
        <v>16</v>
      </c>
      <c r="F173">
        <v>26</v>
      </c>
      <c r="G173">
        <v>9</v>
      </c>
      <c r="H173">
        <v>8</v>
      </c>
      <c r="I173">
        <v>0</v>
      </c>
      <c r="J173">
        <v>1</v>
      </c>
      <c r="K173">
        <v>10</v>
      </c>
      <c r="L173">
        <v>15</v>
      </c>
      <c r="M173">
        <v>1</v>
      </c>
      <c r="N173">
        <v>1</v>
      </c>
      <c r="O173">
        <f t="shared" si="26"/>
        <v>0.27659574468085107</v>
      </c>
      <c r="P173">
        <f t="shared" si="27"/>
        <v>0.35238095238095241</v>
      </c>
      <c r="Q173" s="17">
        <f t="shared" si="28"/>
        <v>0.39361702127659576</v>
      </c>
      <c r="R173" s="17">
        <f t="shared" si="29"/>
        <v>0.74599797365754816</v>
      </c>
      <c r="S173" s="25">
        <f t="shared" si="34"/>
        <v>109</v>
      </c>
      <c r="T173" s="25">
        <f t="shared" si="35"/>
        <v>17</v>
      </c>
      <c r="U173">
        <f t="shared" si="30"/>
        <v>0</v>
      </c>
      <c r="V173">
        <f t="shared" si="31"/>
        <v>0</v>
      </c>
      <c r="W173">
        <f t="shared" si="32"/>
        <v>0</v>
      </c>
      <c r="X173">
        <f t="shared" si="33"/>
        <v>0</v>
      </c>
    </row>
    <row r="174" spans="1:24" x14ac:dyDescent="0.25">
      <c r="A174" s="8" t="s">
        <v>516</v>
      </c>
      <c r="B174" t="s">
        <v>83</v>
      </c>
      <c r="C174">
        <v>17</v>
      </c>
      <c r="D174">
        <v>57</v>
      </c>
      <c r="E174">
        <v>13</v>
      </c>
      <c r="F174">
        <v>22</v>
      </c>
      <c r="G174">
        <v>11</v>
      </c>
      <c r="H174">
        <v>3</v>
      </c>
      <c r="I174">
        <v>0</v>
      </c>
      <c r="J174">
        <v>4</v>
      </c>
      <c r="K174">
        <v>3</v>
      </c>
      <c r="L174">
        <v>10</v>
      </c>
      <c r="M174">
        <v>0</v>
      </c>
      <c r="N174">
        <v>0</v>
      </c>
      <c r="O174">
        <f t="shared" si="26"/>
        <v>0.38596491228070173</v>
      </c>
      <c r="P174">
        <f t="shared" si="27"/>
        <v>0.41666666666666669</v>
      </c>
      <c r="Q174" s="17">
        <f t="shared" si="28"/>
        <v>0.64912280701754388</v>
      </c>
      <c r="R174" s="17">
        <f t="shared" si="29"/>
        <v>1.0657894736842106</v>
      </c>
      <c r="S174" s="25">
        <f t="shared" si="34"/>
        <v>67</v>
      </c>
      <c r="T174" s="25">
        <f t="shared" si="35"/>
        <v>17</v>
      </c>
      <c r="U174">
        <f t="shared" si="30"/>
        <v>0</v>
      </c>
      <c r="V174">
        <f t="shared" si="31"/>
        <v>0</v>
      </c>
      <c r="W174">
        <f t="shared" si="32"/>
        <v>0</v>
      </c>
      <c r="X174">
        <f t="shared" si="33"/>
        <v>0</v>
      </c>
    </row>
    <row r="175" spans="1:24" x14ac:dyDescent="0.25">
      <c r="A175" s="8" t="s">
        <v>591</v>
      </c>
      <c r="B175" t="s">
        <v>586</v>
      </c>
      <c r="C175">
        <v>31</v>
      </c>
      <c r="D175">
        <v>131</v>
      </c>
      <c r="E175">
        <v>15</v>
      </c>
      <c r="F175">
        <v>35</v>
      </c>
      <c r="G175">
        <v>24</v>
      </c>
      <c r="H175">
        <v>14</v>
      </c>
      <c r="I175">
        <v>2</v>
      </c>
      <c r="J175">
        <v>3</v>
      </c>
      <c r="K175">
        <v>9</v>
      </c>
      <c r="L175">
        <v>31</v>
      </c>
      <c r="M175">
        <v>1</v>
      </c>
      <c r="N175">
        <v>2</v>
      </c>
      <c r="O175">
        <f t="shared" si="26"/>
        <v>0.26717557251908397</v>
      </c>
      <c r="P175">
        <f t="shared" si="27"/>
        <v>0.31914893617021278</v>
      </c>
      <c r="Q175" s="17">
        <f t="shared" si="28"/>
        <v>0.47328244274809161</v>
      </c>
      <c r="R175" s="17">
        <f t="shared" si="29"/>
        <v>0.7924313789183044</v>
      </c>
      <c r="S175" s="25">
        <f t="shared" si="34"/>
        <v>162</v>
      </c>
      <c r="T175" s="25">
        <f t="shared" si="35"/>
        <v>16</v>
      </c>
      <c r="U175">
        <f t="shared" si="30"/>
        <v>0</v>
      </c>
      <c r="V175">
        <f t="shared" si="31"/>
        <v>0</v>
      </c>
      <c r="W175">
        <f t="shared" si="32"/>
        <v>0</v>
      </c>
      <c r="X175">
        <f t="shared" si="33"/>
        <v>0</v>
      </c>
    </row>
    <row r="176" spans="1:24" x14ac:dyDescent="0.25">
      <c r="A176" t="s">
        <v>112</v>
      </c>
      <c r="B176" t="s">
        <v>42</v>
      </c>
      <c r="C176">
        <v>32</v>
      </c>
      <c r="D176">
        <v>109</v>
      </c>
      <c r="E176">
        <v>15</v>
      </c>
      <c r="F176">
        <v>19</v>
      </c>
      <c r="G176">
        <v>12</v>
      </c>
      <c r="H176">
        <v>6</v>
      </c>
      <c r="I176">
        <v>1</v>
      </c>
      <c r="J176">
        <v>2</v>
      </c>
      <c r="K176">
        <v>4</v>
      </c>
      <c r="L176">
        <v>29</v>
      </c>
      <c r="M176">
        <v>1</v>
      </c>
      <c r="N176">
        <v>0</v>
      </c>
      <c r="O176">
        <f t="shared" si="26"/>
        <v>0.1743119266055046</v>
      </c>
      <c r="P176">
        <f t="shared" si="27"/>
        <v>0.21052631578947367</v>
      </c>
      <c r="Q176" s="17">
        <f t="shared" si="28"/>
        <v>0.30275229357798167</v>
      </c>
      <c r="R176" s="17">
        <f t="shared" si="29"/>
        <v>0.51327860936745529</v>
      </c>
      <c r="S176" s="25">
        <f t="shared" si="34"/>
        <v>138</v>
      </c>
      <c r="T176" s="25">
        <f t="shared" si="35"/>
        <v>16</v>
      </c>
      <c r="U176">
        <f t="shared" si="30"/>
        <v>0</v>
      </c>
      <c r="V176">
        <f t="shared" si="31"/>
        <v>0</v>
      </c>
      <c r="W176">
        <f t="shared" si="32"/>
        <v>0</v>
      </c>
      <c r="X176">
        <f t="shared" si="33"/>
        <v>0</v>
      </c>
    </row>
    <row r="177" spans="1:24" x14ac:dyDescent="0.25">
      <c r="A177" s="49" t="s">
        <v>168</v>
      </c>
      <c r="B177" t="s">
        <v>66</v>
      </c>
      <c r="C177">
        <v>36</v>
      </c>
      <c r="D177">
        <v>103</v>
      </c>
      <c r="E177">
        <v>11</v>
      </c>
      <c r="F177">
        <v>15</v>
      </c>
      <c r="G177">
        <v>14</v>
      </c>
      <c r="H177">
        <v>5</v>
      </c>
      <c r="I177">
        <v>0</v>
      </c>
      <c r="J177">
        <v>5</v>
      </c>
      <c r="K177">
        <v>6</v>
      </c>
      <c r="L177">
        <v>22</v>
      </c>
      <c r="M177">
        <v>1</v>
      </c>
      <c r="N177">
        <v>0</v>
      </c>
      <c r="O177">
        <f t="shared" si="26"/>
        <v>0.14563106796116504</v>
      </c>
      <c r="P177">
        <f t="shared" si="27"/>
        <v>0.2</v>
      </c>
      <c r="Q177" s="17">
        <f t="shared" si="28"/>
        <v>0.33980582524271846</v>
      </c>
      <c r="R177" s="17">
        <f t="shared" si="29"/>
        <v>0.53980582524271847</v>
      </c>
      <c r="S177" s="25">
        <f t="shared" si="34"/>
        <v>125</v>
      </c>
      <c r="T177" s="25">
        <f t="shared" si="35"/>
        <v>16</v>
      </c>
      <c r="U177">
        <f t="shared" si="30"/>
        <v>0</v>
      </c>
      <c r="V177">
        <f t="shared" si="31"/>
        <v>0</v>
      </c>
      <c r="W177">
        <f t="shared" si="32"/>
        <v>0</v>
      </c>
      <c r="X177">
        <f t="shared" si="33"/>
        <v>0</v>
      </c>
    </row>
    <row r="178" spans="1:24" x14ac:dyDescent="0.25">
      <c r="A178" s="8" t="s">
        <v>390</v>
      </c>
      <c r="B178" t="s">
        <v>75</v>
      </c>
      <c r="C178">
        <v>40</v>
      </c>
      <c r="D178">
        <v>115</v>
      </c>
      <c r="E178">
        <v>14</v>
      </c>
      <c r="F178">
        <v>22</v>
      </c>
      <c r="G178">
        <v>10</v>
      </c>
      <c r="H178">
        <v>5</v>
      </c>
      <c r="I178">
        <v>0</v>
      </c>
      <c r="J178">
        <v>1</v>
      </c>
      <c r="K178">
        <v>16</v>
      </c>
      <c r="L178">
        <v>19</v>
      </c>
      <c r="M178">
        <v>0</v>
      </c>
      <c r="N178">
        <v>0</v>
      </c>
      <c r="O178">
        <f t="shared" si="26"/>
        <v>0.19130434782608696</v>
      </c>
      <c r="P178">
        <f t="shared" si="27"/>
        <v>0.29007633587786258</v>
      </c>
      <c r="Q178" s="17">
        <f t="shared" si="28"/>
        <v>0.2608695652173913</v>
      </c>
      <c r="R178" s="17">
        <f t="shared" si="29"/>
        <v>0.55094590109525388</v>
      </c>
      <c r="S178" s="25">
        <f t="shared" si="34"/>
        <v>134</v>
      </c>
      <c r="T178" s="25">
        <f t="shared" si="35"/>
        <v>15</v>
      </c>
      <c r="U178">
        <f t="shared" si="30"/>
        <v>0</v>
      </c>
      <c r="V178">
        <f t="shared" si="31"/>
        <v>0</v>
      </c>
      <c r="W178">
        <f t="shared" si="32"/>
        <v>0</v>
      </c>
      <c r="X178">
        <f t="shared" si="33"/>
        <v>0</v>
      </c>
    </row>
    <row r="179" spans="1:24" x14ac:dyDescent="0.25">
      <c r="A179" t="s">
        <v>113</v>
      </c>
      <c r="B179" t="s">
        <v>42</v>
      </c>
      <c r="C179">
        <v>29</v>
      </c>
      <c r="D179">
        <v>91</v>
      </c>
      <c r="E179">
        <v>14</v>
      </c>
      <c r="F179">
        <v>25</v>
      </c>
      <c r="G179">
        <v>14</v>
      </c>
      <c r="H179">
        <v>4</v>
      </c>
      <c r="I179">
        <v>1</v>
      </c>
      <c r="J179">
        <v>2</v>
      </c>
      <c r="K179">
        <v>2</v>
      </c>
      <c r="L179">
        <v>16</v>
      </c>
      <c r="M179">
        <v>0</v>
      </c>
      <c r="N179">
        <v>4</v>
      </c>
      <c r="O179">
        <f t="shared" si="26"/>
        <v>0.27472527472527475</v>
      </c>
      <c r="P179">
        <f t="shared" si="27"/>
        <v>0.29032258064516131</v>
      </c>
      <c r="Q179" s="17">
        <f t="shared" si="28"/>
        <v>0.40659340659340659</v>
      </c>
      <c r="R179" s="17">
        <f t="shared" si="29"/>
        <v>0.69691598723856796</v>
      </c>
      <c r="S179" s="25">
        <f t="shared" si="34"/>
        <v>107</v>
      </c>
      <c r="T179" s="25">
        <f t="shared" si="35"/>
        <v>15</v>
      </c>
      <c r="U179">
        <f t="shared" si="30"/>
        <v>0</v>
      </c>
      <c r="V179">
        <f t="shared" si="31"/>
        <v>0</v>
      </c>
      <c r="W179">
        <f t="shared" si="32"/>
        <v>0</v>
      </c>
      <c r="X179">
        <f t="shared" si="33"/>
        <v>0</v>
      </c>
    </row>
    <row r="180" spans="1:24" x14ac:dyDescent="0.25">
      <c r="A180" s="47" t="s">
        <v>414</v>
      </c>
      <c r="B180" t="s">
        <v>77</v>
      </c>
      <c r="C180">
        <v>19</v>
      </c>
      <c r="D180">
        <v>62</v>
      </c>
      <c r="E180">
        <v>8</v>
      </c>
      <c r="F180">
        <v>13</v>
      </c>
      <c r="G180">
        <v>14</v>
      </c>
      <c r="H180">
        <v>0</v>
      </c>
      <c r="I180">
        <v>0</v>
      </c>
      <c r="J180">
        <v>7</v>
      </c>
      <c r="K180">
        <v>8</v>
      </c>
      <c r="L180">
        <v>20</v>
      </c>
      <c r="M180">
        <v>2</v>
      </c>
      <c r="N180">
        <v>0</v>
      </c>
      <c r="O180">
        <f t="shared" si="26"/>
        <v>0.20967741935483872</v>
      </c>
      <c r="P180">
        <f t="shared" si="27"/>
        <v>0.31944444444444442</v>
      </c>
      <c r="Q180" s="17">
        <f t="shared" si="28"/>
        <v>0.54838709677419351</v>
      </c>
      <c r="R180" s="17">
        <f t="shared" si="29"/>
        <v>0.86783154121863793</v>
      </c>
      <c r="S180" s="25">
        <f t="shared" si="34"/>
        <v>82</v>
      </c>
      <c r="T180" s="25">
        <f t="shared" si="35"/>
        <v>15</v>
      </c>
      <c r="U180">
        <f t="shared" si="30"/>
        <v>0</v>
      </c>
      <c r="V180">
        <f t="shared" si="31"/>
        <v>0</v>
      </c>
      <c r="W180">
        <f t="shared" si="32"/>
        <v>0</v>
      </c>
      <c r="X180">
        <f t="shared" si="33"/>
        <v>0</v>
      </c>
    </row>
    <row r="181" spans="1:24" x14ac:dyDescent="0.25">
      <c r="A181" s="47" t="s">
        <v>319</v>
      </c>
      <c r="B181" t="s">
        <v>72</v>
      </c>
      <c r="C181">
        <v>18</v>
      </c>
      <c r="D181">
        <v>61</v>
      </c>
      <c r="E181">
        <v>12</v>
      </c>
      <c r="F181">
        <v>15</v>
      </c>
      <c r="G181">
        <v>6</v>
      </c>
      <c r="H181">
        <v>4</v>
      </c>
      <c r="I181">
        <v>0</v>
      </c>
      <c r="J181">
        <v>3</v>
      </c>
      <c r="K181">
        <v>4</v>
      </c>
      <c r="L181">
        <v>10</v>
      </c>
      <c r="M181">
        <v>0</v>
      </c>
      <c r="N181">
        <v>0</v>
      </c>
      <c r="O181">
        <f t="shared" si="26"/>
        <v>0.24590163934426229</v>
      </c>
      <c r="P181">
        <f t="shared" si="27"/>
        <v>0.29230769230769232</v>
      </c>
      <c r="Q181" s="17">
        <f t="shared" si="28"/>
        <v>0.45901639344262296</v>
      </c>
      <c r="R181" s="17">
        <f t="shared" si="29"/>
        <v>0.75132408575031528</v>
      </c>
      <c r="S181" s="25">
        <f t="shared" si="34"/>
        <v>71</v>
      </c>
      <c r="T181" s="25">
        <f t="shared" si="35"/>
        <v>15</v>
      </c>
      <c r="U181">
        <f t="shared" si="30"/>
        <v>0</v>
      </c>
      <c r="V181">
        <f t="shared" si="31"/>
        <v>0</v>
      </c>
      <c r="W181">
        <f t="shared" si="32"/>
        <v>0</v>
      </c>
      <c r="X181">
        <f t="shared" si="33"/>
        <v>0</v>
      </c>
    </row>
    <row r="182" spans="1:24" x14ac:dyDescent="0.25">
      <c r="A182" s="47" t="s">
        <v>352</v>
      </c>
      <c r="B182" t="s">
        <v>5</v>
      </c>
      <c r="C182">
        <v>40</v>
      </c>
      <c r="D182">
        <v>133</v>
      </c>
      <c r="E182">
        <v>10</v>
      </c>
      <c r="F182">
        <v>26</v>
      </c>
      <c r="G182">
        <v>19</v>
      </c>
      <c r="H182">
        <v>5</v>
      </c>
      <c r="I182">
        <v>0</v>
      </c>
      <c r="J182">
        <v>4</v>
      </c>
      <c r="K182">
        <v>6</v>
      </c>
      <c r="L182">
        <v>20</v>
      </c>
      <c r="M182">
        <v>0</v>
      </c>
      <c r="N182">
        <v>0</v>
      </c>
      <c r="O182">
        <f t="shared" si="26"/>
        <v>0.19548872180451127</v>
      </c>
      <c r="P182">
        <f t="shared" si="27"/>
        <v>0.23021582733812951</v>
      </c>
      <c r="Q182" s="17">
        <f t="shared" si="28"/>
        <v>0.32330827067669171</v>
      </c>
      <c r="R182" s="17">
        <f t="shared" si="29"/>
        <v>0.55352409801482128</v>
      </c>
      <c r="S182" s="25">
        <f t="shared" si="34"/>
        <v>153</v>
      </c>
      <c r="T182" s="25">
        <f t="shared" si="35"/>
        <v>14</v>
      </c>
      <c r="U182">
        <f t="shared" si="30"/>
        <v>0</v>
      </c>
      <c r="V182">
        <f t="shared" si="31"/>
        <v>0</v>
      </c>
      <c r="W182">
        <f t="shared" si="32"/>
        <v>0</v>
      </c>
      <c r="X182">
        <f t="shared" si="33"/>
        <v>0</v>
      </c>
    </row>
    <row r="183" spans="1:24" x14ac:dyDescent="0.25">
      <c r="A183" s="8" t="s">
        <v>695</v>
      </c>
      <c r="B183" t="s">
        <v>693</v>
      </c>
      <c r="C183">
        <v>33</v>
      </c>
      <c r="D183">
        <v>117</v>
      </c>
      <c r="E183">
        <v>11</v>
      </c>
      <c r="F183">
        <v>27</v>
      </c>
      <c r="G183">
        <v>21</v>
      </c>
      <c r="H183">
        <v>11</v>
      </c>
      <c r="I183">
        <v>1</v>
      </c>
      <c r="J183">
        <v>4</v>
      </c>
      <c r="K183">
        <v>11</v>
      </c>
      <c r="L183">
        <v>31</v>
      </c>
      <c r="M183">
        <v>2</v>
      </c>
      <c r="N183">
        <v>0</v>
      </c>
      <c r="O183">
        <f t="shared" si="26"/>
        <v>0.23076923076923078</v>
      </c>
      <c r="P183">
        <f t="shared" si="27"/>
        <v>0.30769230769230771</v>
      </c>
      <c r="Q183" s="17">
        <f t="shared" si="28"/>
        <v>0.44444444444444442</v>
      </c>
      <c r="R183" s="17">
        <f t="shared" si="29"/>
        <v>0.75213675213675213</v>
      </c>
      <c r="S183" s="25">
        <f t="shared" si="34"/>
        <v>148</v>
      </c>
      <c r="T183" s="25">
        <f t="shared" si="35"/>
        <v>14</v>
      </c>
      <c r="U183">
        <f t="shared" si="30"/>
        <v>0</v>
      </c>
      <c r="V183">
        <f t="shared" si="31"/>
        <v>0</v>
      </c>
      <c r="W183">
        <f t="shared" si="32"/>
        <v>0</v>
      </c>
      <c r="X183">
        <f t="shared" si="33"/>
        <v>0</v>
      </c>
    </row>
    <row r="184" spans="1:24" x14ac:dyDescent="0.25">
      <c r="A184" s="49" t="s">
        <v>220</v>
      </c>
      <c r="B184" t="s">
        <v>729</v>
      </c>
      <c r="C184">
        <v>34</v>
      </c>
      <c r="D184">
        <v>117</v>
      </c>
      <c r="E184">
        <v>12</v>
      </c>
      <c r="F184">
        <v>26</v>
      </c>
      <c r="G184">
        <v>12</v>
      </c>
      <c r="H184">
        <v>1</v>
      </c>
      <c r="I184">
        <v>0</v>
      </c>
      <c r="J184">
        <v>2</v>
      </c>
      <c r="K184">
        <v>7</v>
      </c>
      <c r="L184">
        <v>19</v>
      </c>
      <c r="M184">
        <v>0</v>
      </c>
      <c r="N184">
        <v>6</v>
      </c>
      <c r="O184">
        <f t="shared" si="26"/>
        <v>0.22222222222222221</v>
      </c>
      <c r="P184">
        <f t="shared" si="27"/>
        <v>0.2661290322580645</v>
      </c>
      <c r="Q184" s="17">
        <f t="shared" si="28"/>
        <v>0.28205128205128205</v>
      </c>
      <c r="R184" s="17">
        <f t="shared" si="29"/>
        <v>0.54818031430934655</v>
      </c>
      <c r="S184" s="25">
        <f t="shared" si="34"/>
        <v>136</v>
      </c>
      <c r="T184" s="25">
        <f t="shared" si="35"/>
        <v>14</v>
      </c>
      <c r="U184">
        <f t="shared" si="30"/>
        <v>0</v>
      </c>
      <c r="V184">
        <f t="shared" si="31"/>
        <v>0</v>
      </c>
      <c r="W184">
        <f t="shared" si="32"/>
        <v>0</v>
      </c>
      <c r="X184">
        <f t="shared" si="33"/>
        <v>0</v>
      </c>
    </row>
    <row r="185" spans="1:24" x14ac:dyDescent="0.25">
      <c r="A185" t="s">
        <v>115</v>
      </c>
      <c r="B185" t="s">
        <v>42</v>
      </c>
      <c r="C185">
        <v>34</v>
      </c>
      <c r="D185">
        <v>105</v>
      </c>
      <c r="E185">
        <v>15</v>
      </c>
      <c r="F185">
        <v>23</v>
      </c>
      <c r="G185">
        <v>8</v>
      </c>
      <c r="H185">
        <v>1</v>
      </c>
      <c r="I185">
        <v>1</v>
      </c>
      <c r="J185">
        <v>0</v>
      </c>
      <c r="K185">
        <v>8</v>
      </c>
      <c r="L185">
        <v>25</v>
      </c>
      <c r="M185">
        <v>0</v>
      </c>
      <c r="N185">
        <v>5</v>
      </c>
      <c r="O185">
        <f t="shared" si="26"/>
        <v>0.21904761904761905</v>
      </c>
      <c r="P185">
        <f t="shared" si="27"/>
        <v>0.27433628318584069</v>
      </c>
      <c r="Q185" s="17">
        <f t="shared" si="28"/>
        <v>0.24761904761904763</v>
      </c>
      <c r="R185" s="17">
        <f t="shared" si="29"/>
        <v>0.52195533080488832</v>
      </c>
      <c r="S185" s="25">
        <f t="shared" si="34"/>
        <v>130</v>
      </c>
      <c r="T185" s="25">
        <f t="shared" si="35"/>
        <v>14</v>
      </c>
      <c r="U185">
        <f t="shared" si="30"/>
        <v>0</v>
      </c>
      <c r="V185">
        <f t="shared" si="31"/>
        <v>0</v>
      </c>
      <c r="W185">
        <f t="shared" si="32"/>
        <v>0</v>
      </c>
      <c r="X185">
        <f t="shared" si="33"/>
        <v>0</v>
      </c>
    </row>
    <row r="186" spans="1:24" x14ac:dyDescent="0.25">
      <c r="A186" s="49" t="s">
        <v>660</v>
      </c>
      <c r="B186" t="s">
        <v>87</v>
      </c>
      <c r="C186">
        <v>31</v>
      </c>
      <c r="D186">
        <v>78</v>
      </c>
      <c r="E186">
        <v>10</v>
      </c>
      <c r="F186">
        <v>20</v>
      </c>
      <c r="G186">
        <v>14</v>
      </c>
      <c r="H186">
        <v>1</v>
      </c>
      <c r="I186">
        <v>1</v>
      </c>
      <c r="J186">
        <v>5</v>
      </c>
      <c r="K186">
        <v>3</v>
      </c>
      <c r="L186">
        <v>15</v>
      </c>
      <c r="M186">
        <v>1</v>
      </c>
      <c r="N186">
        <v>3</v>
      </c>
      <c r="O186">
        <f t="shared" si="26"/>
        <v>0.25641025641025639</v>
      </c>
      <c r="P186">
        <f t="shared" si="27"/>
        <v>0.29268292682926828</v>
      </c>
      <c r="Q186" s="17">
        <f t="shared" si="28"/>
        <v>0.48717948717948717</v>
      </c>
      <c r="R186" s="17">
        <f t="shared" si="29"/>
        <v>0.77986241400875544</v>
      </c>
      <c r="S186" s="25">
        <f t="shared" si="34"/>
        <v>93</v>
      </c>
      <c r="T186" s="25">
        <f t="shared" si="35"/>
        <v>14</v>
      </c>
      <c r="U186">
        <f t="shared" si="30"/>
        <v>0</v>
      </c>
      <c r="V186">
        <f t="shared" si="31"/>
        <v>0</v>
      </c>
      <c r="W186">
        <f t="shared" si="32"/>
        <v>0</v>
      </c>
      <c r="X186">
        <f t="shared" si="33"/>
        <v>0</v>
      </c>
    </row>
    <row r="187" spans="1:24" x14ac:dyDescent="0.25">
      <c r="A187" s="8" t="s">
        <v>532</v>
      </c>
      <c r="B187" t="s">
        <v>83</v>
      </c>
      <c r="C187">
        <v>49</v>
      </c>
      <c r="D187">
        <v>74</v>
      </c>
      <c r="E187">
        <v>9</v>
      </c>
      <c r="F187">
        <v>21</v>
      </c>
      <c r="G187">
        <v>14</v>
      </c>
      <c r="H187">
        <v>4</v>
      </c>
      <c r="I187">
        <v>0</v>
      </c>
      <c r="J187">
        <v>5</v>
      </c>
      <c r="K187">
        <v>8</v>
      </c>
      <c r="L187">
        <v>10</v>
      </c>
      <c r="M187">
        <v>1</v>
      </c>
      <c r="N187">
        <v>2</v>
      </c>
      <c r="O187">
        <f t="shared" si="26"/>
        <v>0.28378378378378377</v>
      </c>
      <c r="P187">
        <f t="shared" si="27"/>
        <v>0.36144578313253012</v>
      </c>
      <c r="Q187" s="17">
        <f t="shared" si="28"/>
        <v>0.54054054054054057</v>
      </c>
      <c r="R187" s="17">
        <f t="shared" si="29"/>
        <v>0.90198632367307074</v>
      </c>
      <c r="S187" s="25">
        <f t="shared" si="34"/>
        <v>84</v>
      </c>
      <c r="T187" s="25">
        <f t="shared" si="35"/>
        <v>14</v>
      </c>
      <c r="U187">
        <f t="shared" si="30"/>
        <v>0</v>
      </c>
      <c r="V187">
        <f t="shared" si="31"/>
        <v>0</v>
      </c>
      <c r="W187">
        <f t="shared" si="32"/>
        <v>0</v>
      </c>
      <c r="X187">
        <f t="shared" si="33"/>
        <v>0</v>
      </c>
    </row>
    <row r="188" spans="1:24" x14ac:dyDescent="0.25">
      <c r="A188" s="8" t="s">
        <v>342</v>
      </c>
      <c r="B188" t="s">
        <v>5</v>
      </c>
      <c r="C188">
        <v>44</v>
      </c>
      <c r="D188">
        <v>158</v>
      </c>
      <c r="E188">
        <v>11</v>
      </c>
      <c r="F188">
        <v>31</v>
      </c>
      <c r="G188">
        <v>8</v>
      </c>
      <c r="H188">
        <v>4</v>
      </c>
      <c r="I188">
        <v>0</v>
      </c>
      <c r="J188">
        <v>2</v>
      </c>
      <c r="K188">
        <v>8</v>
      </c>
      <c r="L188">
        <v>26</v>
      </c>
      <c r="M188">
        <v>0</v>
      </c>
      <c r="N188">
        <v>7</v>
      </c>
      <c r="O188">
        <f t="shared" si="26"/>
        <v>0.19620253164556961</v>
      </c>
      <c r="P188">
        <f t="shared" si="27"/>
        <v>0.23493975903614459</v>
      </c>
      <c r="Q188" s="17">
        <f t="shared" si="28"/>
        <v>0.25949367088607594</v>
      </c>
      <c r="R188" s="17">
        <f t="shared" si="29"/>
        <v>0.4944334299222205</v>
      </c>
      <c r="S188" s="25">
        <f t="shared" si="34"/>
        <v>184</v>
      </c>
      <c r="T188" s="25">
        <f t="shared" si="35"/>
        <v>13</v>
      </c>
      <c r="U188">
        <f t="shared" si="30"/>
        <v>0</v>
      </c>
      <c r="V188">
        <f t="shared" si="31"/>
        <v>0</v>
      </c>
      <c r="W188">
        <f t="shared" si="32"/>
        <v>0</v>
      </c>
      <c r="X188">
        <f t="shared" si="33"/>
        <v>0</v>
      </c>
    </row>
    <row r="189" spans="1:24" x14ac:dyDescent="0.25">
      <c r="A189" s="49" t="s">
        <v>204</v>
      </c>
      <c r="B189" t="s">
        <v>729</v>
      </c>
      <c r="C189">
        <v>44</v>
      </c>
      <c r="D189">
        <v>142</v>
      </c>
      <c r="E189">
        <v>11</v>
      </c>
      <c r="F189">
        <v>27</v>
      </c>
      <c r="G189">
        <v>14</v>
      </c>
      <c r="H189">
        <v>8</v>
      </c>
      <c r="I189">
        <v>0</v>
      </c>
      <c r="J189">
        <v>2</v>
      </c>
      <c r="K189">
        <v>19</v>
      </c>
      <c r="L189">
        <v>23</v>
      </c>
      <c r="M189">
        <v>1</v>
      </c>
      <c r="N189">
        <v>0</v>
      </c>
      <c r="O189">
        <f t="shared" si="26"/>
        <v>0.19014084507042253</v>
      </c>
      <c r="P189">
        <f t="shared" si="27"/>
        <v>0.29012345679012347</v>
      </c>
      <c r="Q189" s="17">
        <f t="shared" si="28"/>
        <v>0.28873239436619719</v>
      </c>
      <c r="R189" s="17">
        <f t="shared" si="29"/>
        <v>0.57885585115632066</v>
      </c>
      <c r="S189" s="25">
        <f t="shared" si="34"/>
        <v>165</v>
      </c>
      <c r="T189" s="25">
        <f t="shared" si="35"/>
        <v>13</v>
      </c>
      <c r="U189">
        <f t="shared" si="30"/>
        <v>0</v>
      </c>
      <c r="V189">
        <f t="shared" si="31"/>
        <v>0</v>
      </c>
      <c r="W189">
        <f t="shared" si="32"/>
        <v>0</v>
      </c>
      <c r="X189">
        <f t="shared" si="33"/>
        <v>0</v>
      </c>
    </row>
    <row r="190" spans="1:24" x14ac:dyDescent="0.25">
      <c r="A190" s="8" t="s">
        <v>487</v>
      </c>
      <c r="B190" t="s">
        <v>81</v>
      </c>
      <c r="C190">
        <v>42</v>
      </c>
      <c r="D190">
        <v>117</v>
      </c>
      <c r="E190">
        <v>13</v>
      </c>
      <c r="F190">
        <v>18</v>
      </c>
      <c r="G190">
        <v>5</v>
      </c>
      <c r="H190">
        <v>3</v>
      </c>
      <c r="I190">
        <v>0</v>
      </c>
      <c r="J190">
        <v>0</v>
      </c>
      <c r="K190">
        <v>8</v>
      </c>
      <c r="L190">
        <v>29</v>
      </c>
      <c r="M190">
        <v>0</v>
      </c>
      <c r="N190">
        <v>0</v>
      </c>
      <c r="O190">
        <f t="shared" si="26"/>
        <v>0.15384615384615385</v>
      </c>
      <c r="P190">
        <f t="shared" si="27"/>
        <v>0.20799999999999999</v>
      </c>
      <c r="Q190" s="17">
        <f t="shared" si="28"/>
        <v>0.17948717948717949</v>
      </c>
      <c r="R190" s="17">
        <f t="shared" si="29"/>
        <v>0.38748717948717948</v>
      </c>
      <c r="S190" s="25">
        <f t="shared" si="34"/>
        <v>146</v>
      </c>
      <c r="T190" s="25">
        <f t="shared" si="35"/>
        <v>13</v>
      </c>
      <c r="U190">
        <f t="shared" si="30"/>
        <v>0</v>
      </c>
      <c r="V190">
        <f t="shared" si="31"/>
        <v>0</v>
      </c>
      <c r="W190">
        <f t="shared" si="32"/>
        <v>0</v>
      </c>
      <c r="X190">
        <f t="shared" si="33"/>
        <v>0</v>
      </c>
    </row>
    <row r="191" spans="1:24" x14ac:dyDescent="0.25">
      <c r="A191" s="8" t="s">
        <v>560</v>
      </c>
      <c r="B191" t="s">
        <v>85</v>
      </c>
      <c r="C191">
        <v>36</v>
      </c>
      <c r="D191">
        <v>124</v>
      </c>
      <c r="E191">
        <v>11</v>
      </c>
      <c r="F191">
        <v>27</v>
      </c>
      <c r="G191">
        <v>15</v>
      </c>
      <c r="H191">
        <v>5</v>
      </c>
      <c r="I191">
        <v>2</v>
      </c>
      <c r="J191">
        <v>4</v>
      </c>
      <c r="K191">
        <v>11</v>
      </c>
      <c r="L191">
        <v>15</v>
      </c>
      <c r="M191">
        <v>0</v>
      </c>
      <c r="N191">
        <v>0</v>
      </c>
      <c r="O191">
        <f t="shared" si="26"/>
        <v>0.21774193548387097</v>
      </c>
      <c r="P191">
        <f t="shared" si="27"/>
        <v>0.2814814814814815</v>
      </c>
      <c r="Q191" s="17">
        <f t="shared" si="28"/>
        <v>0.38709677419354838</v>
      </c>
      <c r="R191" s="17">
        <f t="shared" si="29"/>
        <v>0.66857825567502993</v>
      </c>
      <c r="S191" s="25">
        <f t="shared" si="34"/>
        <v>139</v>
      </c>
      <c r="T191" s="25">
        <f t="shared" si="35"/>
        <v>13</v>
      </c>
      <c r="U191">
        <f t="shared" si="30"/>
        <v>0</v>
      </c>
      <c r="V191">
        <f t="shared" si="31"/>
        <v>0</v>
      </c>
      <c r="W191">
        <f t="shared" si="32"/>
        <v>0</v>
      </c>
      <c r="X191">
        <f t="shared" si="33"/>
        <v>0</v>
      </c>
    </row>
    <row r="192" spans="1:24" x14ac:dyDescent="0.25">
      <c r="A192" s="8" t="s">
        <v>521</v>
      </c>
      <c r="B192" t="s">
        <v>83</v>
      </c>
      <c r="C192">
        <v>20</v>
      </c>
      <c r="D192">
        <v>66</v>
      </c>
      <c r="E192">
        <v>10</v>
      </c>
      <c r="F192">
        <v>18</v>
      </c>
      <c r="G192">
        <v>15</v>
      </c>
      <c r="H192">
        <v>6</v>
      </c>
      <c r="I192">
        <v>0</v>
      </c>
      <c r="J192">
        <v>3</v>
      </c>
      <c r="K192">
        <v>5</v>
      </c>
      <c r="L192">
        <v>11</v>
      </c>
      <c r="M192">
        <v>3</v>
      </c>
      <c r="N192">
        <v>2</v>
      </c>
      <c r="O192">
        <f t="shared" si="26"/>
        <v>0.27272727272727271</v>
      </c>
      <c r="P192">
        <f t="shared" si="27"/>
        <v>0.35135135135135137</v>
      </c>
      <c r="Q192" s="17">
        <f t="shared" si="28"/>
        <v>0.5</v>
      </c>
      <c r="R192" s="17">
        <f t="shared" si="29"/>
        <v>0.85135135135135132</v>
      </c>
      <c r="S192" s="25">
        <f t="shared" si="34"/>
        <v>77</v>
      </c>
      <c r="T192" s="25">
        <f t="shared" si="35"/>
        <v>13</v>
      </c>
      <c r="U192">
        <f t="shared" si="30"/>
        <v>0</v>
      </c>
      <c r="V192">
        <f t="shared" si="31"/>
        <v>0</v>
      </c>
      <c r="W192">
        <f t="shared" si="32"/>
        <v>0</v>
      </c>
      <c r="X192">
        <f t="shared" si="33"/>
        <v>0</v>
      </c>
    </row>
    <row r="193" spans="1:24" x14ac:dyDescent="0.25">
      <c r="A193" s="8" t="s">
        <v>563</v>
      </c>
      <c r="B193" t="s">
        <v>85</v>
      </c>
      <c r="C193">
        <v>19</v>
      </c>
      <c r="D193">
        <v>52</v>
      </c>
      <c r="E193">
        <v>13</v>
      </c>
      <c r="F193">
        <v>18</v>
      </c>
      <c r="G193">
        <v>6</v>
      </c>
      <c r="H193">
        <v>1</v>
      </c>
      <c r="I193">
        <v>0</v>
      </c>
      <c r="J193">
        <v>0</v>
      </c>
      <c r="K193">
        <v>5</v>
      </c>
      <c r="L193">
        <v>6</v>
      </c>
      <c r="M193">
        <v>0</v>
      </c>
      <c r="N193">
        <v>0</v>
      </c>
      <c r="O193">
        <f t="shared" si="26"/>
        <v>0.34615384615384615</v>
      </c>
      <c r="P193">
        <f t="shared" si="27"/>
        <v>0.40350877192982454</v>
      </c>
      <c r="Q193" s="17">
        <f t="shared" si="28"/>
        <v>0.36538461538461536</v>
      </c>
      <c r="R193" s="17">
        <f t="shared" si="29"/>
        <v>0.7688933873144399</v>
      </c>
      <c r="S193" s="25">
        <f t="shared" si="34"/>
        <v>58</v>
      </c>
      <c r="T193" s="25">
        <f t="shared" si="35"/>
        <v>13</v>
      </c>
      <c r="U193">
        <f t="shared" si="30"/>
        <v>0</v>
      </c>
      <c r="V193">
        <f t="shared" si="31"/>
        <v>0</v>
      </c>
      <c r="W193">
        <f t="shared" si="32"/>
        <v>0</v>
      </c>
      <c r="X193">
        <f t="shared" si="33"/>
        <v>0</v>
      </c>
    </row>
    <row r="194" spans="1:24" x14ac:dyDescent="0.25">
      <c r="A194" s="8" t="s">
        <v>561</v>
      </c>
      <c r="B194" t="s">
        <v>85</v>
      </c>
      <c r="C194">
        <v>8</v>
      </c>
      <c r="D194">
        <v>28</v>
      </c>
      <c r="E194">
        <v>8</v>
      </c>
      <c r="F194">
        <v>9</v>
      </c>
      <c r="G194">
        <v>8</v>
      </c>
      <c r="H194">
        <v>2</v>
      </c>
      <c r="I194">
        <v>0</v>
      </c>
      <c r="J194">
        <v>5</v>
      </c>
      <c r="K194">
        <v>1</v>
      </c>
      <c r="L194">
        <v>7</v>
      </c>
      <c r="M194">
        <v>0</v>
      </c>
      <c r="N194">
        <v>0</v>
      </c>
      <c r="O194">
        <f t="shared" ref="O194:O257" si="36">IF(D194=0,0,F194/D194)</f>
        <v>0.32142857142857145</v>
      </c>
      <c r="P194">
        <f t="shared" ref="P194:P257" si="37">IF(D194+L194=0,0,(F194+K194+M194)/(D194+K194+M194))</f>
        <v>0.34482758620689657</v>
      </c>
      <c r="Q194" s="17">
        <f t="shared" ref="Q194:Q257" si="38">IF(D194=0,0,(F194+H194+2*I194+3*J194)/D194)</f>
        <v>0.9285714285714286</v>
      </c>
      <c r="R194" s="17">
        <f t="shared" ref="R194:R257" si="39">P194+Q194</f>
        <v>1.2733990147783252</v>
      </c>
      <c r="S194" s="25">
        <f t="shared" si="34"/>
        <v>35</v>
      </c>
      <c r="T194" s="25">
        <f t="shared" si="35"/>
        <v>13</v>
      </c>
      <c r="U194">
        <f t="shared" ref="U194:U257" si="40">IF($S194&gt;3.1*$Y$1,O194,0)</f>
        <v>0</v>
      </c>
      <c r="V194">
        <f t="shared" ref="V194:V257" si="41">IF($S194&gt;3.1*$Y$1,P194,0)</f>
        <v>0</v>
      </c>
      <c r="W194">
        <f t="shared" ref="W194:W257" si="42">IF($S194&gt;3.1*$Y$1,Q194,0)</f>
        <v>0</v>
      </c>
      <c r="X194">
        <f t="shared" ref="X194:X257" si="43">IF($S194&gt;3.1*$Y$1,R194,0)</f>
        <v>0</v>
      </c>
    </row>
    <row r="195" spans="1:24" x14ac:dyDescent="0.25">
      <c r="A195" s="8" t="s">
        <v>452</v>
      </c>
      <c r="B195" t="s">
        <v>79</v>
      </c>
      <c r="C195">
        <v>44</v>
      </c>
      <c r="D195">
        <v>153</v>
      </c>
      <c r="E195">
        <v>12</v>
      </c>
      <c r="F195">
        <v>43</v>
      </c>
      <c r="G195">
        <v>9</v>
      </c>
      <c r="H195">
        <v>8</v>
      </c>
      <c r="I195">
        <v>0</v>
      </c>
      <c r="J195">
        <v>0</v>
      </c>
      <c r="K195">
        <v>10</v>
      </c>
      <c r="L195">
        <v>22</v>
      </c>
      <c r="M195">
        <v>1</v>
      </c>
      <c r="N195">
        <v>7</v>
      </c>
      <c r="O195">
        <f t="shared" si="36"/>
        <v>0.28104575163398693</v>
      </c>
      <c r="P195">
        <f t="shared" si="37"/>
        <v>0.32926829268292684</v>
      </c>
      <c r="Q195" s="17">
        <f t="shared" si="38"/>
        <v>0.33333333333333331</v>
      </c>
      <c r="R195" s="17">
        <f t="shared" si="39"/>
        <v>0.66260162601626016</v>
      </c>
      <c r="S195" s="25">
        <f t="shared" si="34"/>
        <v>175</v>
      </c>
      <c r="T195" s="25">
        <f t="shared" si="35"/>
        <v>12</v>
      </c>
      <c r="U195">
        <f t="shared" si="40"/>
        <v>0</v>
      </c>
      <c r="V195">
        <f t="shared" si="41"/>
        <v>0</v>
      </c>
      <c r="W195">
        <f t="shared" si="42"/>
        <v>0</v>
      </c>
      <c r="X195">
        <f t="shared" si="43"/>
        <v>0</v>
      </c>
    </row>
    <row r="196" spans="1:24" x14ac:dyDescent="0.25">
      <c r="A196" t="s">
        <v>625</v>
      </c>
      <c r="B196" t="s">
        <v>622</v>
      </c>
      <c r="C196">
        <v>45</v>
      </c>
      <c r="D196">
        <v>126</v>
      </c>
      <c r="E196">
        <v>10</v>
      </c>
      <c r="F196">
        <v>22</v>
      </c>
      <c r="G196">
        <v>15</v>
      </c>
      <c r="H196">
        <v>5</v>
      </c>
      <c r="I196">
        <v>0</v>
      </c>
      <c r="J196">
        <v>2</v>
      </c>
      <c r="K196">
        <v>8</v>
      </c>
      <c r="L196">
        <v>36</v>
      </c>
      <c r="M196">
        <v>1</v>
      </c>
      <c r="N196">
        <v>5</v>
      </c>
      <c r="O196">
        <f t="shared" si="36"/>
        <v>0.17460317460317459</v>
      </c>
      <c r="P196">
        <f t="shared" si="37"/>
        <v>0.22962962962962963</v>
      </c>
      <c r="Q196" s="17">
        <f t="shared" si="38"/>
        <v>0.26190476190476192</v>
      </c>
      <c r="R196" s="17">
        <f t="shared" si="39"/>
        <v>0.49153439153439155</v>
      </c>
      <c r="S196" s="25">
        <f t="shared" si="34"/>
        <v>162</v>
      </c>
      <c r="T196" s="25">
        <f t="shared" si="35"/>
        <v>12</v>
      </c>
      <c r="U196">
        <f t="shared" si="40"/>
        <v>0</v>
      </c>
      <c r="V196">
        <f t="shared" si="41"/>
        <v>0</v>
      </c>
      <c r="W196">
        <f t="shared" si="42"/>
        <v>0</v>
      </c>
      <c r="X196">
        <f t="shared" si="43"/>
        <v>0</v>
      </c>
    </row>
    <row r="197" spans="1:24" x14ac:dyDescent="0.25">
      <c r="A197" s="49" t="s">
        <v>666</v>
      </c>
      <c r="B197" t="s">
        <v>87</v>
      </c>
      <c r="C197">
        <v>18</v>
      </c>
      <c r="D197">
        <v>69</v>
      </c>
      <c r="E197">
        <v>9</v>
      </c>
      <c r="F197">
        <v>14</v>
      </c>
      <c r="G197">
        <v>10</v>
      </c>
      <c r="H197">
        <v>6</v>
      </c>
      <c r="I197">
        <v>1</v>
      </c>
      <c r="J197">
        <v>4</v>
      </c>
      <c r="K197">
        <v>5</v>
      </c>
      <c r="L197">
        <v>21</v>
      </c>
      <c r="M197">
        <v>0</v>
      </c>
      <c r="N197">
        <v>0</v>
      </c>
      <c r="O197">
        <f t="shared" si="36"/>
        <v>0.20289855072463769</v>
      </c>
      <c r="P197">
        <f t="shared" si="37"/>
        <v>0.25675675675675674</v>
      </c>
      <c r="Q197" s="17">
        <f t="shared" si="38"/>
        <v>0.49275362318840582</v>
      </c>
      <c r="R197" s="17">
        <f t="shared" si="39"/>
        <v>0.74951037994516256</v>
      </c>
      <c r="S197" s="25">
        <f t="shared" si="34"/>
        <v>90</v>
      </c>
      <c r="T197" s="25">
        <f t="shared" si="35"/>
        <v>12</v>
      </c>
      <c r="U197">
        <f t="shared" si="40"/>
        <v>0</v>
      </c>
      <c r="V197">
        <f t="shared" si="41"/>
        <v>0</v>
      </c>
      <c r="W197">
        <f t="shared" si="42"/>
        <v>0</v>
      </c>
      <c r="X197">
        <f t="shared" si="43"/>
        <v>0</v>
      </c>
    </row>
    <row r="198" spans="1:24" x14ac:dyDescent="0.25">
      <c r="A198" s="47" t="s">
        <v>558</v>
      </c>
      <c r="B198" t="s">
        <v>85</v>
      </c>
      <c r="C198">
        <v>26</v>
      </c>
      <c r="D198">
        <v>102</v>
      </c>
      <c r="E198">
        <v>15</v>
      </c>
      <c r="F198">
        <v>23</v>
      </c>
      <c r="G198">
        <v>1</v>
      </c>
      <c r="H198">
        <v>2</v>
      </c>
      <c r="I198">
        <v>4</v>
      </c>
      <c r="J198">
        <v>0</v>
      </c>
      <c r="K198">
        <v>1</v>
      </c>
      <c r="L198">
        <v>24</v>
      </c>
      <c r="M198">
        <v>1</v>
      </c>
      <c r="N198">
        <v>10</v>
      </c>
      <c r="O198">
        <f t="shared" si="36"/>
        <v>0.22549019607843138</v>
      </c>
      <c r="P198">
        <f t="shared" si="37"/>
        <v>0.24038461538461539</v>
      </c>
      <c r="Q198" s="17">
        <f t="shared" si="38"/>
        <v>0.3235294117647059</v>
      </c>
      <c r="R198" s="17">
        <f t="shared" si="39"/>
        <v>0.56391402714932126</v>
      </c>
      <c r="S198" s="25">
        <f t="shared" si="34"/>
        <v>126</v>
      </c>
      <c r="T198" s="25">
        <f t="shared" si="35"/>
        <v>11</v>
      </c>
      <c r="U198">
        <f t="shared" si="40"/>
        <v>0</v>
      </c>
      <c r="V198">
        <f t="shared" si="41"/>
        <v>0</v>
      </c>
      <c r="W198">
        <f t="shared" si="42"/>
        <v>0</v>
      </c>
      <c r="X198">
        <f t="shared" si="43"/>
        <v>0</v>
      </c>
    </row>
    <row r="199" spans="1:24" x14ac:dyDescent="0.25">
      <c r="A199" s="49" t="s">
        <v>143</v>
      </c>
      <c r="B199" t="s">
        <v>64</v>
      </c>
      <c r="C199">
        <v>20</v>
      </c>
      <c r="D199">
        <v>74</v>
      </c>
      <c r="E199">
        <v>10</v>
      </c>
      <c r="F199">
        <v>16</v>
      </c>
      <c r="G199">
        <v>6</v>
      </c>
      <c r="H199">
        <v>3</v>
      </c>
      <c r="I199">
        <v>0</v>
      </c>
      <c r="J199">
        <v>1</v>
      </c>
      <c r="K199">
        <v>5</v>
      </c>
      <c r="L199">
        <v>12</v>
      </c>
      <c r="M199">
        <v>0</v>
      </c>
      <c r="N199">
        <v>1</v>
      </c>
      <c r="O199">
        <f t="shared" si="36"/>
        <v>0.21621621621621623</v>
      </c>
      <c r="P199">
        <f t="shared" si="37"/>
        <v>0.26582278481012656</v>
      </c>
      <c r="Q199" s="17">
        <f t="shared" si="38"/>
        <v>0.29729729729729731</v>
      </c>
      <c r="R199" s="17">
        <f t="shared" si="39"/>
        <v>0.56312008210742381</v>
      </c>
      <c r="S199" s="25">
        <f t="shared" si="34"/>
        <v>86</v>
      </c>
      <c r="T199" s="25">
        <f t="shared" si="35"/>
        <v>11</v>
      </c>
      <c r="U199">
        <f t="shared" si="40"/>
        <v>0</v>
      </c>
      <c r="V199">
        <f t="shared" si="41"/>
        <v>0</v>
      </c>
      <c r="W199">
        <f t="shared" si="42"/>
        <v>0</v>
      </c>
      <c r="X199">
        <f t="shared" si="43"/>
        <v>0</v>
      </c>
    </row>
    <row r="200" spans="1:24" x14ac:dyDescent="0.25">
      <c r="A200" s="8" t="s">
        <v>527</v>
      </c>
      <c r="B200" t="s">
        <v>83</v>
      </c>
      <c r="C200">
        <v>32</v>
      </c>
      <c r="D200">
        <v>54</v>
      </c>
      <c r="E200">
        <v>10</v>
      </c>
      <c r="F200">
        <v>18</v>
      </c>
      <c r="G200">
        <v>9</v>
      </c>
      <c r="H200">
        <v>4</v>
      </c>
      <c r="I200">
        <v>0</v>
      </c>
      <c r="J200">
        <v>1</v>
      </c>
      <c r="K200">
        <v>5</v>
      </c>
      <c r="L200">
        <v>9</v>
      </c>
      <c r="M200">
        <v>0</v>
      </c>
      <c r="N200">
        <v>3</v>
      </c>
      <c r="O200">
        <f t="shared" si="36"/>
        <v>0.33333333333333331</v>
      </c>
      <c r="P200">
        <f t="shared" si="37"/>
        <v>0.38983050847457629</v>
      </c>
      <c r="Q200" s="17">
        <f t="shared" si="38"/>
        <v>0.46296296296296297</v>
      </c>
      <c r="R200" s="17">
        <f t="shared" si="39"/>
        <v>0.85279347143753925</v>
      </c>
      <c r="S200" s="25">
        <f t="shared" si="34"/>
        <v>63</v>
      </c>
      <c r="T200" s="25">
        <f t="shared" si="35"/>
        <v>11</v>
      </c>
      <c r="U200">
        <f t="shared" si="40"/>
        <v>0</v>
      </c>
      <c r="V200">
        <f t="shared" si="41"/>
        <v>0</v>
      </c>
      <c r="W200">
        <f t="shared" si="42"/>
        <v>0</v>
      </c>
      <c r="X200">
        <f t="shared" si="43"/>
        <v>0</v>
      </c>
    </row>
    <row r="201" spans="1:24" x14ac:dyDescent="0.25">
      <c r="A201" s="8" t="s">
        <v>698</v>
      </c>
      <c r="B201" t="s">
        <v>693</v>
      </c>
      <c r="C201">
        <v>18</v>
      </c>
      <c r="D201">
        <v>51</v>
      </c>
      <c r="E201">
        <v>11</v>
      </c>
      <c r="F201">
        <v>15</v>
      </c>
      <c r="G201">
        <v>6</v>
      </c>
      <c r="H201">
        <v>1</v>
      </c>
      <c r="I201">
        <v>2</v>
      </c>
      <c r="J201">
        <v>2</v>
      </c>
      <c r="K201">
        <v>3</v>
      </c>
      <c r="L201">
        <v>8</v>
      </c>
      <c r="M201">
        <v>0</v>
      </c>
      <c r="N201">
        <v>0</v>
      </c>
      <c r="O201">
        <f t="shared" si="36"/>
        <v>0.29411764705882354</v>
      </c>
      <c r="P201">
        <f t="shared" si="37"/>
        <v>0.33333333333333331</v>
      </c>
      <c r="Q201" s="17">
        <f t="shared" si="38"/>
        <v>0.50980392156862742</v>
      </c>
      <c r="R201" s="17">
        <f t="shared" si="39"/>
        <v>0.84313725490196068</v>
      </c>
      <c r="S201" s="25">
        <f t="shared" si="34"/>
        <v>59</v>
      </c>
      <c r="T201" s="25">
        <f t="shared" si="35"/>
        <v>11</v>
      </c>
      <c r="U201">
        <f t="shared" si="40"/>
        <v>0</v>
      </c>
      <c r="V201">
        <f t="shared" si="41"/>
        <v>0</v>
      </c>
      <c r="W201">
        <f t="shared" si="42"/>
        <v>0</v>
      </c>
      <c r="X201">
        <f t="shared" si="43"/>
        <v>0</v>
      </c>
    </row>
    <row r="202" spans="1:24" x14ac:dyDescent="0.25">
      <c r="A202" s="8" t="s">
        <v>307</v>
      </c>
      <c r="B202" t="s">
        <v>72</v>
      </c>
      <c r="C202">
        <v>45</v>
      </c>
      <c r="D202">
        <v>157</v>
      </c>
      <c r="E202">
        <v>10</v>
      </c>
      <c r="F202">
        <v>38</v>
      </c>
      <c r="G202">
        <v>17</v>
      </c>
      <c r="H202">
        <v>6</v>
      </c>
      <c r="I202">
        <v>0</v>
      </c>
      <c r="J202">
        <v>0</v>
      </c>
      <c r="K202">
        <v>14</v>
      </c>
      <c r="L202">
        <v>22</v>
      </c>
      <c r="M202">
        <v>1</v>
      </c>
      <c r="N202">
        <v>0</v>
      </c>
      <c r="O202">
        <f t="shared" si="36"/>
        <v>0.24203821656050956</v>
      </c>
      <c r="P202">
        <f t="shared" si="37"/>
        <v>0.30813953488372092</v>
      </c>
      <c r="Q202" s="17">
        <f t="shared" si="38"/>
        <v>0.28025477707006369</v>
      </c>
      <c r="R202" s="17">
        <f t="shared" si="39"/>
        <v>0.58839431195378467</v>
      </c>
      <c r="S202" s="25">
        <f t="shared" si="34"/>
        <v>179</v>
      </c>
      <c r="T202" s="25">
        <f t="shared" si="35"/>
        <v>10</v>
      </c>
      <c r="U202">
        <f t="shared" si="40"/>
        <v>0</v>
      </c>
      <c r="V202">
        <f t="shared" si="41"/>
        <v>0</v>
      </c>
      <c r="W202">
        <f t="shared" si="42"/>
        <v>0</v>
      </c>
      <c r="X202">
        <f t="shared" si="43"/>
        <v>0</v>
      </c>
    </row>
    <row r="203" spans="1:24" x14ac:dyDescent="0.25">
      <c r="A203" s="49" t="s">
        <v>675</v>
      </c>
      <c r="B203" t="s">
        <v>87</v>
      </c>
      <c r="C203">
        <v>18</v>
      </c>
      <c r="D203">
        <v>68</v>
      </c>
      <c r="E203">
        <v>8</v>
      </c>
      <c r="F203">
        <v>11</v>
      </c>
      <c r="G203">
        <v>7</v>
      </c>
      <c r="H203">
        <v>2</v>
      </c>
      <c r="I203">
        <v>0</v>
      </c>
      <c r="J203">
        <v>2</v>
      </c>
      <c r="K203">
        <v>5</v>
      </c>
      <c r="L203">
        <v>27</v>
      </c>
      <c r="M203">
        <v>0</v>
      </c>
      <c r="N203">
        <v>0</v>
      </c>
      <c r="O203">
        <f t="shared" si="36"/>
        <v>0.16176470588235295</v>
      </c>
      <c r="P203">
        <f t="shared" si="37"/>
        <v>0.21917808219178081</v>
      </c>
      <c r="Q203" s="17">
        <f t="shared" si="38"/>
        <v>0.27941176470588236</v>
      </c>
      <c r="R203" s="17">
        <f t="shared" si="39"/>
        <v>0.49858984689766317</v>
      </c>
      <c r="S203" s="25">
        <f t="shared" si="34"/>
        <v>95</v>
      </c>
      <c r="T203" s="25">
        <f t="shared" si="35"/>
        <v>10</v>
      </c>
      <c r="U203">
        <f t="shared" si="40"/>
        <v>0</v>
      </c>
      <c r="V203">
        <f t="shared" si="41"/>
        <v>0</v>
      </c>
      <c r="W203">
        <f t="shared" si="42"/>
        <v>0</v>
      </c>
      <c r="X203">
        <f t="shared" si="43"/>
        <v>0</v>
      </c>
    </row>
    <row r="204" spans="1:24" x14ac:dyDescent="0.25">
      <c r="A204" s="8" t="s">
        <v>238</v>
      </c>
      <c r="B204" t="s">
        <v>68</v>
      </c>
      <c r="C204">
        <v>24</v>
      </c>
      <c r="D204">
        <v>69</v>
      </c>
      <c r="E204">
        <v>11</v>
      </c>
      <c r="F204">
        <v>20</v>
      </c>
      <c r="G204">
        <v>10</v>
      </c>
      <c r="H204">
        <v>4</v>
      </c>
      <c r="I204">
        <v>2</v>
      </c>
      <c r="J204">
        <v>1</v>
      </c>
      <c r="K204">
        <v>4</v>
      </c>
      <c r="L204">
        <v>16</v>
      </c>
      <c r="M204">
        <v>0</v>
      </c>
      <c r="N204">
        <v>0</v>
      </c>
      <c r="O204">
        <f t="shared" si="36"/>
        <v>0.28985507246376813</v>
      </c>
      <c r="P204">
        <f t="shared" si="37"/>
        <v>0.32876712328767121</v>
      </c>
      <c r="Q204" s="17">
        <f t="shared" si="38"/>
        <v>0.44927536231884058</v>
      </c>
      <c r="R204" s="17">
        <f t="shared" si="39"/>
        <v>0.77804248560651179</v>
      </c>
      <c r="S204" s="25">
        <f t="shared" si="34"/>
        <v>85</v>
      </c>
      <c r="T204" s="25">
        <f t="shared" si="35"/>
        <v>10</v>
      </c>
      <c r="U204">
        <f t="shared" si="40"/>
        <v>0</v>
      </c>
      <c r="V204">
        <f t="shared" si="41"/>
        <v>0</v>
      </c>
      <c r="W204">
        <f t="shared" si="42"/>
        <v>0</v>
      </c>
      <c r="X204">
        <f t="shared" si="43"/>
        <v>0</v>
      </c>
    </row>
    <row r="205" spans="1:24" x14ac:dyDescent="0.25">
      <c r="A205" s="8" t="s">
        <v>346</v>
      </c>
      <c r="B205" t="s">
        <v>5</v>
      </c>
      <c r="C205">
        <v>19</v>
      </c>
      <c r="D205">
        <v>61</v>
      </c>
      <c r="E205">
        <v>6</v>
      </c>
      <c r="F205">
        <v>8</v>
      </c>
      <c r="G205">
        <v>11</v>
      </c>
      <c r="H205">
        <v>3</v>
      </c>
      <c r="I205">
        <v>0</v>
      </c>
      <c r="J205">
        <v>4</v>
      </c>
      <c r="K205">
        <v>4</v>
      </c>
      <c r="L205">
        <v>19</v>
      </c>
      <c r="M205">
        <v>0</v>
      </c>
      <c r="N205">
        <v>0</v>
      </c>
      <c r="O205">
        <f t="shared" si="36"/>
        <v>0.13114754098360656</v>
      </c>
      <c r="P205">
        <f t="shared" si="37"/>
        <v>0.18461538461538463</v>
      </c>
      <c r="Q205" s="17">
        <f t="shared" si="38"/>
        <v>0.37704918032786883</v>
      </c>
      <c r="R205" s="17">
        <f t="shared" si="39"/>
        <v>0.56166456494325345</v>
      </c>
      <c r="S205" s="25">
        <f t="shared" si="34"/>
        <v>80</v>
      </c>
      <c r="T205" s="25">
        <f t="shared" si="35"/>
        <v>10</v>
      </c>
      <c r="U205">
        <f t="shared" si="40"/>
        <v>0</v>
      </c>
      <c r="V205">
        <f t="shared" si="41"/>
        <v>0</v>
      </c>
      <c r="W205">
        <f t="shared" si="42"/>
        <v>0</v>
      </c>
      <c r="X205">
        <f t="shared" si="43"/>
        <v>0</v>
      </c>
    </row>
    <row r="206" spans="1:24" x14ac:dyDescent="0.25">
      <c r="A206" s="8" t="s">
        <v>244</v>
      </c>
      <c r="B206" t="s">
        <v>68</v>
      </c>
      <c r="C206">
        <v>28</v>
      </c>
      <c r="D206">
        <v>67</v>
      </c>
      <c r="E206">
        <v>8</v>
      </c>
      <c r="F206">
        <v>16</v>
      </c>
      <c r="G206">
        <v>9</v>
      </c>
      <c r="H206">
        <v>2</v>
      </c>
      <c r="I206">
        <v>0</v>
      </c>
      <c r="J206">
        <v>2</v>
      </c>
      <c r="K206">
        <v>4</v>
      </c>
      <c r="L206">
        <v>8</v>
      </c>
      <c r="M206">
        <v>2</v>
      </c>
      <c r="N206">
        <v>0</v>
      </c>
      <c r="O206">
        <f t="shared" si="36"/>
        <v>0.23880597014925373</v>
      </c>
      <c r="P206">
        <f t="shared" si="37"/>
        <v>0.30136986301369861</v>
      </c>
      <c r="Q206" s="17">
        <f t="shared" si="38"/>
        <v>0.35820895522388058</v>
      </c>
      <c r="R206" s="17">
        <f t="shared" si="39"/>
        <v>0.65957881823757925</v>
      </c>
      <c r="S206" s="25">
        <f t="shared" si="34"/>
        <v>75</v>
      </c>
      <c r="T206" s="25">
        <f t="shared" si="35"/>
        <v>10</v>
      </c>
      <c r="U206">
        <f t="shared" si="40"/>
        <v>0</v>
      </c>
      <c r="V206">
        <f t="shared" si="41"/>
        <v>0</v>
      </c>
      <c r="W206">
        <f t="shared" si="42"/>
        <v>0</v>
      </c>
      <c r="X206">
        <f t="shared" si="43"/>
        <v>0</v>
      </c>
    </row>
    <row r="207" spans="1:24" x14ac:dyDescent="0.25">
      <c r="A207" s="8" t="s">
        <v>246</v>
      </c>
      <c r="B207" t="s">
        <v>68</v>
      </c>
      <c r="C207">
        <v>14</v>
      </c>
      <c r="D207">
        <v>51</v>
      </c>
      <c r="E207">
        <v>7</v>
      </c>
      <c r="F207">
        <v>13</v>
      </c>
      <c r="G207">
        <v>4</v>
      </c>
      <c r="H207">
        <v>4</v>
      </c>
      <c r="I207">
        <v>0</v>
      </c>
      <c r="J207">
        <v>3</v>
      </c>
      <c r="K207">
        <v>3</v>
      </c>
      <c r="L207">
        <v>19</v>
      </c>
      <c r="M207">
        <v>0</v>
      </c>
      <c r="N207">
        <v>3</v>
      </c>
      <c r="O207">
        <f t="shared" si="36"/>
        <v>0.25490196078431371</v>
      </c>
      <c r="P207">
        <f t="shared" si="37"/>
        <v>0.29629629629629628</v>
      </c>
      <c r="Q207" s="17">
        <f t="shared" si="38"/>
        <v>0.50980392156862742</v>
      </c>
      <c r="R207" s="17">
        <f t="shared" si="39"/>
        <v>0.8061002178649237</v>
      </c>
      <c r="S207" s="25">
        <f t="shared" si="34"/>
        <v>70</v>
      </c>
      <c r="T207" s="25">
        <f t="shared" si="35"/>
        <v>10</v>
      </c>
      <c r="U207">
        <f t="shared" si="40"/>
        <v>0</v>
      </c>
      <c r="V207">
        <f t="shared" si="41"/>
        <v>0</v>
      </c>
      <c r="W207">
        <f t="shared" si="42"/>
        <v>0</v>
      </c>
      <c r="X207">
        <f t="shared" si="43"/>
        <v>0</v>
      </c>
    </row>
    <row r="208" spans="1:24" x14ac:dyDescent="0.25">
      <c r="A208" s="8" t="s">
        <v>712</v>
      </c>
      <c r="B208" t="s">
        <v>693</v>
      </c>
      <c r="C208">
        <v>14</v>
      </c>
      <c r="D208">
        <v>54</v>
      </c>
      <c r="E208">
        <v>9</v>
      </c>
      <c r="F208">
        <v>18</v>
      </c>
      <c r="G208">
        <v>9</v>
      </c>
      <c r="H208">
        <v>1</v>
      </c>
      <c r="I208">
        <v>2</v>
      </c>
      <c r="J208">
        <v>3</v>
      </c>
      <c r="K208">
        <v>2</v>
      </c>
      <c r="L208">
        <v>8</v>
      </c>
      <c r="M208">
        <v>1</v>
      </c>
      <c r="N208">
        <v>2</v>
      </c>
      <c r="O208">
        <f t="shared" si="36"/>
        <v>0.33333333333333331</v>
      </c>
      <c r="P208">
        <f t="shared" si="37"/>
        <v>0.36842105263157893</v>
      </c>
      <c r="Q208" s="17">
        <f t="shared" si="38"/>
        <v>0.59259259259259256</v>
      </c>
      <c r="R208" s="17">
        <f t="shared" si="39"/>
        <v>0.96101364522417154</v>
      </c>
      <c r="S208" s="25">
        <f t="shared" si="34"/>
        <v>62</v>
      </c>
      <c r="T208" s="25">
        <f t="shared" si="35"/>
        <v>10</v>
      </c>
      <c r="U208">
        <f t="shared" si="40"/>
        <v>0</v>
      </c>
      <c r="V208">
        <f t="shared" si="41"/>
        <v>0</v>
      </c>
      <c r="W208">
        <f t="shared" si="42"/>
        <v>0</v>
      </c>
      <c r="X208">
        <f t="shared" si="43"/>
        <v>0</v>
      </c>
    </row>
    <row r="209" spans="1:24" x14ac:dyDescent="0.25">
      <c r="A209" s="49" t="s">
        <v>661</v>
      </c>
      <c r="B209" t="s">
        <v>87</v>
      </c>
      <c r="C209">
        <v>27</v>
      </c>
      <c r="D209">
        <v>99</v>
      </c>
      <c r="E209">
        <v>7</v>
      </c>
      <c r="F209">
        <v>19</v>
      </c>
      <c r="G209">
        <v>15</v>
      </c>
      <c r="H209">
        <v>3</v>
      </c>
      <c r="I209">
        <v>2</v>
      </c>
      <c r="J209">
        <v>4</v>
      </c>
      <c r="K209">
        <v>10</v>
      </c>
      <c r="L209">
        <v>27</v>
      </c>
      <c r="M209">
        <v>1</v>
      </c>
      <c r="N209">
        <v>4</v>
      </c>
      <c r="O209">
        <f t="shared" si="36"/>
        <v>0.19191919191919191</v>
      </c>
      <c r="P209">
        <f t="shared" si="37"/>
        <v>0.27272727272727271</v>
      </c>
      <c r="Q209" s="17">
        <f t="shared" si="38"/>
        <v>0.38383838383838381</v>
      </c>
      <c r="R209" s="17">
        <f t="shared" si="39"/>
        <v>0.65656565656565657</v>
      </c>
      <c r="S209" s="25">
        <f t="shared" si="34"/>
        <v>126</v>
      </c>
      <c r="T209" s="25">
        <f t="shared" si="35"/>
        <v>9</v>
      </c>
      <c r="U209">
        <f t="shared" si="40"/>
        <v>0</v>
      </c>
      <c r="V209">
        <f t="shared" si="41"/>
        <v>0</v>
      </c>
      <c r="W209">
        <f t="shared" si="42"/>
        <v>0</v>
      </c>
      <c r="X209">
        <f t="shared" si="43"/>
        <v>0</v>
      </c>
    </row>
    <row r="210" spans="1:24" x14ac:dyDescent="0.25">
      <c r="A210" s="8" t="s">
        <v>420</v>
      </c>
      <c r="B210" t="s">
        <v>77</v>
      </c>
      <c r="C210">
        <v>27</v>
      </c>
      <c r="D210">
        <v>95</v>
      </c>
      <c r="E210">
        <v>7</v>
      </c>
      <c r="F210">
        <v>18</v>
      </c>
      <c r="G210">
        <v>9</v>
      </c>
      <c r="H210">
        <v>6</v>
      </c>
      <c r="I210">
        <v>0</v>
      </c>
      <c r="J210">
        <v>2</v>
      </c>
      <c r="K210">
        <v>8</v>
      </c>
      <c r="L210">
        <v>28</v>
      </c>
      <c r="M210">
        <v>0</v>
      </c>
      <c r="N210">
        <v>1</v>
      </c>
      <c r="O210">
        <f t="shared" si="36"/>
        <v>0.18947368421052632</v>
      </c>
      <c r="P210">
        <f t="shared" si="37"/>
        <v>0.25242718446601942</v>
      </c>
      <c r="Q210" s="17">
        <f t="shared" si="38"/>
        <v>0.31578947368421051</v>
      </c>
      <c r="R210" s="17">
        <f t="shared" si="39"/>
        <v>0.56821665815022993</v>
      </c>
      <c r="S210" s="25">
        <f t="shared" si="34"/>
        <v>123</v>
      </c>
      <c r="T210" s="25">
        <f t="shared" si="35"/>
        <v>9</v>
      </c>
      <c r="U210">
        <f t="shared" si="40"/>
        <v>0</v>
      </c>
      <c r="V210">
        <f t="shared" si="41"/>
        <v>0</v>
      </c>
      <c r="W210">
        <f t="shared" si="42"/>
        <v>0</v>
      </c>
      <c r="X210">
        <f t="shared" si="43"/>
        <v>0</v>
      </c>
    </row>
    <row r="211" spans="1:24" x14ac:dyDescent="0.25">
      <c r="A211" s="8" t="s">
        <v>482</v>
      </c>
      <c r="B211" t="s">
        <v>81</v>
      </c>
      <c r="C211">
        <v>48</v>
      </c>
      <c r="D211">
        <v>91</v>
      </c>
      <c r="E211">
        <v>9</v>
      </c>
      <c r="F211">
        <v>27</v>
      </c>
      <c r="G211">
        <v>14</v>
      </c>
      <c r="H211">
        <v>10</v>
      </c>
      <c r="I211">
        <v>1</v>
      </c>
      <c r="J211">
        <v>1</v>
      </c>
      <c r="K211">
        <v>5</v>
      </c>
      <c r="L211">
        <v>17</v>
      </c>
      <c r="M211">
        <v>0</v>
      </c>
      <c r="N211">
        <v>1</v>
      </c>
      <c r="O211">
        <f t="shared" si="36"/>
        <v>0.2967032967032967</v>
      </c>
      <c r="P211">
        <f t="shared" si="37"/>
        <v>0.33333333333333331</v>
      </c>
      <c r="Q211" s="17">
        <f t="shared" si="38"/>
        <v>0.46153846153846156</v>
      </c>
      <c r="R211" s="17">
        <f t="shared" si="39"/>
        <v>0.79487179487179493</v>
      </c>
      <c r="S211" s="25">
        <f t="shared" si="34"/>
        <v>108</v>
      </c>
      <c r="T211" s="25">
        <f t="shared" si="35"/>
        <v>9</v>
      </c>
      <c r="U211">
        <f t="shared" si="40"/>
        <v>0</v>
      </c>
      <c r="V211">
        <f t="shared" si="41"/>
        <v>0</v>
      </c>
      <c r="W211">
        <f t="shared" si="42"/>
        <v>0</v>
      </c>
      <c r="X211">
        <f t="shared" si="43"/>
        <v>0</v>
      </c>
    </row>
    <row r="212" spans="1:24" x14ac:dyDescent="0.25">
      <c r="A212" t="s">
        <v>110</v>
      </c>
      <c r="B212" t="s">
        <v>42</v>
      </c>
      <c r="C212">
        <v>19</v>
      </c>
      <c r="D212">
        <v>74</v>
      </c>
      <c r="E212">
        <v>9</v>
      </c>
      <c r="F212">
        <v>21</v>
      </c>
      <c r="G212">
        <v>16</v>
      </c>
      <c r="H212">
        <v>6</v>
      </c>
      <c r="I212">
        <v>3</v>
      </c>
      <c r="J212">
        <v>3</v>
      </c>
      <c r="K212">
        <v>4</v>
      </c>
      <c r="L212">
        <v>15</v>
      </c>
      <c r="M212">
        <v>0</v>
      </c>
      <c r="N212">
        <v>2</v>
      </c>
      <c r="O212">
        <f t="shared" si="36"/>
        <v>0.28378378378378377</v>
      </c>
      <c r="P212">
        <f t="shared" si="37"/>
        <v>0.32051282051282054</v>
      </c>
      <c r="Q212" s="17">
        <f t="shared" si="38"/>
        <v>0.56756756756756754</v>
      </c>
      <c r="R212" s="17">
        <f t="shared" si="39"/>
        <v>0.88808038808038803</v>
      </c>
      <c r="S212" s="25">
        <f t="shared" si="34"/>
        <v>89</v>
      </c>
      <c r="T212" s="25">
        <f t="shared" si="35"/>
        <v>9</v>
      </c>
      <c r="U212">
        <f t="shared" si="40"/>
        <v>0</v>
      </c>
      <c r="V212">
        <f t="shared" si="41"/>
        <v>0</v>
      </c>
      <c r="W212">
        <f t="shared" si="42"/>
        <v>0</v>
      </c>
      <c r="X212">
        <f t="shared" si="43"/>
        <v>0</v>
      </c>
    </row>
    <row r="213" spans="1:24" x14ac:dyDescent="0.25">
      <c r="A213" s="49" t="s">
        <v>713</v>
      </c>
      <c r="B213" t="s">
        <v>693</v>
      </c>
      <c r="C213">
        <v>21</v>
      </c>
      <c r="D213">
        <v>64</v>
      </c>
      <c r="E213">
        <v>9</v>
      </c>
      <c r="F213">
        <v>15</v>
      </c>
      <c r="G213">
        <v>7</v>
      </c>
      <c r="H213">
        <v>7</v>
      </c>
      <c r="I213">
        <v>0</v>
      </c>
      <c r="J213">
        <v>0</v>
      </c>
      <c r="K213">
        <v>10</v>
      </c>
      <c r="L213">
        <v>16</v>
      </c>
      <c r="M213">
        <v>1</v>
      </c>
      <c r="N213">
        <v>0</v>
      </c>
      <c r="O213">
        <f t="shared" si="36"/>
        <v>0.234375</v>
      </c>
      <c r="P213">
        <f t="shared" si="37"/>
        <v>0.34666666666666668</v>
      </c>
      <c r="Q213" s="17">
        <f t="shared" si="38"/>
        <v>0.34375</v>
      </c>
      <c r="R213" s="17">
        <f t="shared" si="39"/>
        <v>0.69041666666666668</v>
      </c>
      <c r="S213" s="25">
        <f t="shared" si="34"/>
        <v>80</v>
      </c>
      <c r="T213" s="25">
        <f t="shared" si="35"/>
        <v>9</v>
      </c>
      <c r="U213">
        <f t="shared" si="40"/>
        <v>0</v>
      </c>
      <c r="V213">
        <f t="shared" si="41"/>
        <v>0</v>
      </c>
      <c r="W213">
        <f t="shared" si="42"/>
        <v>0</v>
      </c>
      <c r="X213">
        <f t="shared" si="43"/>
        <v>0</v>
      </c>
    </row>
    <row r="214" spans="1:24" x14ac:dyDescent="0.25">
      <c r="A214" s="8" t="s">
        <v>699</v>
      </c>
      <c r="B214" t="s">
        <v>693</v>
      </c>
      <c r="C214">
        <v>21</v>
      </c>
      <c r="D214">
        <v>52</v>
      </c>
      <c r="E214">
        <v>7</v>
      </c>
      <c r="F214">
        <v>10</v>
      </c>
      <c r="G214">
        <v>8</v>
      </c>
      <c r="H214">
        <v>5</v>
      </c>
      <c r="I214">
        <v>0</v>
      </c>
      <c r="J214">
        <v>2</v>
      </c>
      <c r="K214">
        <v>8</v>
      </c>
      <c r="L214">
        <v>16</v>
      </c>
      <c r="M214">
        <v>1</v>
      </c>
      <c r="N214">
        <v>0</v>
      </c>
      <c r="O214">
        <f t="shared" si="36"/>
        <v>0.19230769230769232</v>
      </c>
      <c r="P214">
        <f t="shared" si="37"/>
        <v>0.31147540983606559</v>
      </c>
      <c r="Q214" s="17">
        <f t="shared" si="38"/>
        <v>0.40384615384615385</v>
      </c>
      <c r="R214" s="17">
        <f t="shared" si="39"/>
        <v>0.71532156368221944</v>
      </c>
      <c r="S214" s="25">
        <f t="shared" si="34"/>
        <v>68</v>
      </c>
      <c r="T214" s="25">
        <f t="shared" si="35"/>
        <v>9</v>
      </c>
      <c r="U214">
        <f t="shared" si="40"/>
        <v>0</v>
      </c>
      <c r="V214">
        <f t="shared" si="41"/>
        <v>0</v>
      </c>
      <c r="W214">
        <f t="shared" si="42"/>
        <v>0</v>
      </c>
      <c r="X214">
        <f t="shared" si="43"/>
        <v>0</v>
      </c>
    </row>
    <row r="215" spans="1:24" x14ac:dyDescent="0.25">
      <c r="A215" s="8" t="s">
        <v>349</v>
      </c>
      <c r="B215" t="s">
        <v>5</v>
      </c>
      <c r="C215">
        <v>33</v>
      </c>
      <c r="D215">
        <v>101</v>
      </c>
      <c r="E215">
        <v>8</v>
      </c>
      <c r="F215">
        <v>19</v>
      </c>
      <c r="G215">
        <v>4</v>
      </c>
      <c r="H215">
        <v>3</v>
      </c>
      <c r="I215">
        <v>0</v>
      </c>
      <c r="J215">
        <v>0</v>
      </c>
      <c r="K215">
        <v>11</v>
      </c>
      <c r="L215">
        <v>16</v>
      </c>
      <c r="M215">
        <v>4</v>
      </c>
      <c r="N215">
        <v>1</v>
      </c>
      <c r="O215">
        <f t="shared" si="36"/>
        <v>0.18811881188118812</v>
      </c>
      <c r="P215">
        <f t="shared" si="37"/>
        <v>0.29310344827586204</v>
      </c>
      <c r="Q215" s="17">
        <f t="shared" si="38"/>
        <v>0.21782178217821782</v>
      </c>
      <c r="R215" s="17">
        <f t="shared" si="39"/>
        <v>0.51092523045407989</v>
      </c>
      <c r="S215" s="25">
        <f t="shared" si="34"/>
        <v>117</v>
      </c>
      <c r="T215" s="25">
        <f t="shared" si="35"/>
        <v>8</v>
      </c>
      <c r="U215">
        <f t="shared" si="40"/>
        <v>0</v>
      </c>
      <c r="V215">
        <f t="shared" si="41"/>
        <v>0</v>
      </c>
      <c r="W215">
        <f t="shared" si="42"/>
        <v>0</v>
      </c>
      <c r="X215">
        <f t="shared" si="43"/>
        <v>0</v>
      </c>
    </row>
    <row r="216" spans="1:24" x14ac:dyDescent="0.25">
      <c r="A216" s="49" t="s">
        <v>211</v>
      </c>
      <c r="B216" t="s">
        <v>729</v>
      </c>
      <c r="C216">
        <v>24</v>
      </c>
      <c r="D216">
        <v>80</v>
      </c>
      <c r="E216">
        <v>8</v>
      </c>
      <c r="F216">
        <v>17</v>
      </c>
      <c r="G216">
        <v>15</v>
      </c>
      <c r="H216">
        <v>5</v>
      </c>
      <c r="I216">
        <v>0</v>
      </c>
      <c r="J216">
        <v>0</v>
      </c>
      <c r="K216">
        <v>13</v>
      </c>
      <c r="L216">
        <v>13</v>
      </c>
      <c r="M216">
        <v>1</v>
      </c>
      <c r="N216">
        <v>1</v>
      </c>
      <c r="O216">
        <f t="shared" si="36"/>
        <v>0.21249999999999999</v>
      </c>
      <c r="P216">
        <f t="shared" si="37"/>
        <v>0.32978723404255317</v>
      </c>
      <c r="Q216" s="17">
        <f t="shared" si="38"/>
        <v>0.27500000000000002</v>
      </c>
      <c r="R216" s="17">
        <f t="shared" si="39"/>
        <v>0.60478723404255319</v>
      </c>
      <c r="S216" s="25">
        <f t="shared" si="34"/>
        <v>93</v>
      </c>
      <c r="T216" s="25">
        <f t="shared" si="35"/>
        <v>8</v>
      </c>
      <c r="U216">
        <f t="shared" si="40"/>
        <v>0</v>
      </c>
      <c r="V216">
        <f t="shared" si="41"/>
        <v>0</v>
      </c>
      <c r="W216">
        <f t="shared" si="42"/>
        <v>0</v>
      </c>
      <c r="X216">
        <f t="shared" si="43"/>
        <v>0</v>
      </c>
    </row>
    <row r="217" spans="1:24" x14ac:dyDescent="0.25">
      <c r="A217" s="8" t="s">
        <v>710</v>
      </c>
      <c r="B217" t="s">
        <v>693</v>
      </c>
      <c r="C217">
        <v>28</v>
      </c>
      <c r="D217">
        <v>84</v>
      </c>
      <c r="E217">
        <v>7</v>
      </c>
      <c r="F217">
        <v>20</v>
      </c>
      <c r="G217">
        <v>10</v>
      </c>
      <c r="H217">
        <v>4</v>
      </c>
      <c r="I217">
        <v>0</v>
      </c>
      <c r="J217">
        <v>1</v>
      </c>
      <c r="K217">
        <v>2</v>
      </c>
      <c r="L217">
        <v>7</v>
      </c>
      <c r="M217">
        <v>0</v>
      </c>
      <c r="N217">
        <v>1</v>
      </c>
      <c r="O217">
        <f t="shared" si="36"/>
        <v>0.23809523809523808</v>
      </c>
      <c r="P217">
        <f t="shared" si="37"/>
        <v>0.2558139534883721</v>
      </c>
      <c r="Q217" s="17">
        <f t="shared" si="38"/>
        <v>0.32142857142857145</v>
      </c>
      <c r="R217" s="17">
        <f t="shared" si="39"/>
        <v>0.5772425249169435</v>
      </c>
      <c r="S217" s="25">
        <f t="shared" si="34"/>
        <v>91</v>
      </c>
      <c r="T217" s="25">
        <f t="shared" si="35"/>
        <v>8</v>
      </c>
      <c r="U217">
        <f t="shared" si="40"/>
        <v>0</v>
      </c>
      <c r="V217">
        <f t="shared" si="41"/>
        <v>0</v>
      </c>
      <c r="W217">
        <f t="shared" si="42"/>
        <v>0</v>
      </c>
      <c r="X217">
        <f t="shared" si="43"/>
        <v>0</v>
      </c>
    </row>
    <row r="218" spans="1:24" x14ac:dyDescent="0.25">
      <c r="A218" s="8" t="s">
        <v>497</v>
      </c>
      <c r="B218" t="s">
        <v>81</v>
      </c>
      <c r="C218">
        <v>18</v>
      </c>
      <c r="D218">
        <v>61</v>
      </c>
      <c r="E218">
        <v>6</v>
      </c>
      <c r="F218">
        <v>13</v>
      </c>
      <c r="G218">
        <v>5</v>
      </c>
      <c r="H218">
        <v>2</v>
      </c>
      <c r="I218">
        <v>0</v>
      </c>
      <c r="J218">
        <v>2</v>
      </c>
      <c r="K218">
        <v>8</v>
      </c>
      <c r="L218">
        <v>17</v>
      </c>
      <c r="M218">
        <v>1</v>
      </c>
      <c r="N218">
        <v>2</v>
      </c>
      <c r="O218">
        <f t="shared" si="36"/>
        <v>0.21311475409836064</v>
      </c>
      <c r="P218">
        <f t="shared" si="37"/>
        <v>0.31428571428571428</v>
      </c>
      <c r="Q218" s="17">
        <f t="shared" si="38"/>
        <v>0.34426229508196721</v>
      </c>
      <c r="R218" s="17">
        <f t="shared" si="39"/>
        <v>0.65854800936768143</v>
      </c>
      <c r="S218" s="25">
        <f t="shared" si="34"/>
        <v>78</v>
      </c>
      <c r="T218" s="25">
        <f t="shared" si="35"/>
        <v>8</v>
      </c>
      <c r="U218">
        <f t="shared" si="40"/>
        <v>0</v>
      </c>
      <c r="V218">
        <f t="shared" si="41"/>
        <v>0</v>
      </c>
      <c r="W218">
        <f t="shared" si="42"/>
        <v>0</v>
      </c>
      <c r="X218">
        <f t="shared" si="43"/>
        <v>0</v>
      </c>
    </row>
    <row r="219" spans="1:24" x14ac:dyDescent="0.25">
      <c r="A219" s="49" t="s">
        <v>217</v>
      </c>
      <c r="B219" t="s">
        <v>729</v>
      </c>
      <c r="C219">
        <v>16</v>
      </c>
      <c r="D219">
        <v>58</v>
      </c>
      <c r="E219">
        <v>5</v>
      </c>
      <c r="F219">
        <v>11</v>
      </c>
      <c r="G219">
        <v>6</v>
      </c>
      <c r="H219">
        <v>2</v>
      </c>
      <c r="I219">
        <v>1</v>
      </c>
      <c r="J219">
        <v>4</v>
      </c>
      <c r="K219">
        <v>1</v>
      </c>
      <c r="L219">
        <v>12</v>
      </c>
      <c r="M219">
        <v>0</v>
      </c>
      <c r="N219">
        <v>0</v>
      </c>
      <c r="O219">
        <f t="shared" si="36"/>
        <v>0.18965517241379309</v>
      </c>
      <c r="P219">
        <f t="shared" si="37"/>
        <v>0.20338983050847459</v>
      </c>
      <c r="Q219" s="17">
        <f t="shared" si="38"/>
        <v>0.46551724137931033</v>
      </c>
      <c r="R219" s="17">
        <f t="shared" si="39"/>
        <v>0.66890707188778498</v>
      </c>
      <c r="S219" s="25">
        <f t="shared" si="34"/>
        <v>70</v>
      </c>
      <c r="T219" s="25">
        <f t="shared" si="35"/>
        <v>8</v>
      </c>
      <c r="U219">
        <f t="shared" si="40"/>
        <v>0</v>
      </c>
      <c r="V219">
        <f t="shared" si="41"/>
        <v>0</v>
      </c>
      <c r="W219">
        <f t="shared" si="42"/>
        <v>0</v>
      </c>
      <c r="X219">
        <f t="shared" si="43"/>
        <v>0</v>
      </c>
    </row>
    <row r="220" spans="1:24" x14ac:dyDescent="0.25">
      <c r="A220" s="49" t="s">
        <v>174</v>
      </c>
      <c r="B220" t="s">
        <v>66</v>
      </c>
      <c r="C220">
        <v>27</v>
      </c>
      <c r="D220">
        <v>39</v>
      </c>
      <c r="E220">
        <v>7</v>
      </c>
      <c r="F220">
        <v>11</v>
      </c>
      <c r="G220">
        <v>12</v>
      </c>
      <c r="H220">
        <v>4</v>
      </c>
      <c r="I220">
        <v>0</v>
      </c>
      <c r="J220">
        <v>1</v>
      </c>
      <c r="K220">
        <v>6</v>
      </c>
      <c r="L220">
        <v>5</v>
      </c>
      <c r="M220">
        <v>1</v>
      </c>
      <c r="N220">
        <v>3</v>
      </c>
      <c r="O220">
        <f t="shared" si="36"/>
        <v>0.28205128205128205</v>
      </c>
      <c r="P220">
        <f t="shared" si="37"/>
        <v>0.39130434782608697</v>
      </c>
      <c r="Q220" s="17">
        <f t="shared" si="38"/>
        <v>0.46153846153846156</v>
      </c>
      <c r="R220" s="17">
        <f t="shared" si="39"/>
        <v>0.85284280936454859</v>
      </c>
      <c r="S220" s="25">
        <f t="shared" si="34"/>
        <v>44</v>
      </c>
      <c r="T220" s="25">
        <f t="shared" si="35"/>
        <v>8</v>
      </c>
      <c r="U220">
        <f t="shared" si="40"/>
        <v>0</v>
      </c>
      <c r="V220">
        <f t="shared" si="41"/>
        <v>0</v>
      </c>
      <c r="W220">
        <f t="shared" si="42"/>
        <v>0</v>
      </c>
      <c r="X220">
        <f t="shared" si="43"/>
        <v>0</v>
      </c>
    </row>
    <row r="221" spans="1:24" x14ac:dyDescent="0.25">
      <c r="A221" s="49" t="s">
        <v>210</v>
      </c>
      <c r="B221" t="s">
        <v>729</v>
      </c>
      <c r="C221">
        <v>21</v>
      </c>
      <c r="D221">
        <v>71</v>
      </c>
      <c r="E221">
        <v>7</v>
      </c>
      <c r="F221">
        <v>10</v>
      </c>
      <c r="G221">
        <v>7</v>
      </c>
      <c r="H221">
        <v>5</v>
      </c>
      <c r="I221">
        <v>0</v>
      </c>
      <c r="J221">
        <v>0</v>
      </c>
      <c r="K221">
        <v>9</v>
      </c>
      <c r="L221">
        <v>19</v>
      </c>
      <c r="M221">
        <v>1</v>
      </c>
      <c r="N221">
        <v>4</v>
      </c>
      <c r="O221">
        <f t="shared" si="36"/>
        <v>0.14084507042253522</v>
      </c>
      <c r="P221">
        <f t="shared" si="37"/>
        <v>0.24691358024691357</v>
      </c>
      <c r="Q221" s="17">
        <f t="shared" si="38"/>
        <v>0.21126760563380281</v>
      </c>
      <c r="R221" s="17">
        <f t="shared" si="39"/>
        <v>0.45818118588071638</v>
      </c>
      <c r="S221" s="25">
        <f t="shared" si="34"/>
        <v>90</v>
      </c>
      <c r="T221" s="25">
        <f t="shared" si="35"/>
        <v>7</v>
      </c>
      <c r="U221">
        <f t="shared" si="40"/>
        <v>0</v>
      </c>
      <c r="V221">
        <f t="shared" si="41"/>
        <v>0</v>
      </c>
      <c r="W221">
        <f t="shared" si="42"/>
        <v>0</v>
      </c>
      <c r="X221">
        <f t="shared" si="43"/>
        <v>0</v>
      </c>
    </row>
    <row r="222" spans="1:24" x14ac:dyDescent="0.25">
      <c r="A222" s="49" t="s">
        <v>667</v>
      </c>
      <c r="B222" t="s">
        <v>87</v>
      </c>
      <c r="C222">
        <v>19</v>
      </c>
      <c r="D222">
        <v>76</v>
      </c>
      <c r="E222">
        <v>9</v>
      </c>
      <c r="F222">
        <v>17</v>
      </c>
      <c r="G222">
        <v>2</v>
      </c>
      <c r="H222">
        <v>2</v>
      </c>
      <c r="I222">
        <v>2</v>
      </c>
      <c r="J222">
        <v>0</v>
      </c>
      <c r="K222">
        <v>4</v>
      </c>
      <c r="L222">
        <v>11</v>
      </c>
      <c r="M222">
        <v>1</v>
      </c>
      <c r="N222">
        <v>4</v>
      </c>
      <c r="O222">
        <f t="shared" si="36"/>
        <v>0.22368421052631579</v>
      </c>
      <c r="P222">
        <f t="shared" si="37"/>
        <v>0.27160493827160492</v>
      </c>
      <c r="Q222" s="17">
        <f t="shared" si="38"/>
        <v>0.30263157894736842</v>
      </c>
      <c r="R222" s="17">
        <f t="shared" si="39"/>
        <v>0.5742365172189734</v>
      </c>
      <c r="S222" s="25">
        <f t="shared" si="34"/>
        <v>87</v>
      </c>
      <c r="T222" s="25">
        <f t="shared" si="35"/>
        <v>7</v>
      </c>
      <c r="U222">
        <f t="shared" si="40"/>
        <v>0</v>
      </c>
      <c r="V222">
        <f t="shared" si="41"/>
        <v>0</v>
      </c>
      <c r="W222">
        <f t="shared" si="42"/>
        <v>0</v>
      </c>
      <c r="X222">
        <f t="shared" si="43"/>
        <v>0</v>
      </c>
    </row>
    <row r="223" spans="1:24" x14ac:dyDescent="0.25">
      <c r="A223" s="8" t="s">
        <v>312</v>
      </c>
      <c r="B223" t="s">
        <v>72</v>
      </c>
      <c r="C223">
        <v>22</v>
      </c>
      <c r="D223">
        <v>70</v>
      </c>
      <c r="E223">
        <v>7</v>
      </c>
      <c r="F223">
        <v>18</v>
      </c>
      <c r="G223">
        <v>8</v>
      </c>
      <c r="H223">
        <v>5</v>
      </c>
      <c r="I223">
        <v>0</v>
      </c>
      <c r="J223">
        <v>0</v>
      </c>
      <c r="K223">
        <v>9</v>
      </c>
      <c r="L223">
        <v>12</v>
      </c>
      <c r="M223">
        <v>1</v>
      </c>
      <c r="N223">
        <v>1</v>
      </c>
      <c r="O223">
        <f t="shared" si="36"/>
        <v>0.25714285714285712</v>
      </c>
      <c r="P223">
        <f t="shared" si="37"/>
        <v>0.35</v>
      </c>
      <c r="Q223" s="17">
        <f t="shared" si="38"/>
        <v>0.32857142857142857</v>
      </c>
      <c r="R223" s="17">
        <f t="shared" si="39"/>
        <v>0.6785714285714286</v>
      </c>
      <c r="S223" s="25">
        <f t="shared" si="34"/>
        <v>82</v>
      </c>
      <c r="T223" s="25">
        <f t="shared" si="35"/>
        <v>7</v>
      </c>
      <c r="U223">
        <f t="shared" si="40"/>
        <v>0</v>
      </c>
      <c r="V223">
        <f t="shared" si="41"/>
        <v>0</v>
      </c>
      <c r="W223">
        <f t="shared" si="42"/>
        <v>0</v>
      </c>
      <c r="X223">
        <f t="shared" si="43"/>
        <v>0</v>
      </c>
    </row>
    <row r="224" spans="1:24" x14ac:dyDescent="0.25">
      <c r="A224" t="s">
        <v>111</v>
      </c>
      <c r="B224" t="s">
        <v>42</v>
      </c>
      <c r="C224">
        <v>17</v>
      </c>
      <c r="D224">
        <v>53</v>
      </c>
      <c r="E224">
        <v>7</v>
      </c>
      <c r="F224">
        <v>12</v>
      </c>
      <c r="G224">
        <v>7</v>
      </c>
      <c r="H224">
        <v>4</v>
      </c>
      <c r="I224">
        <v>0</v>
      </c>
      <c r="J224">
        <v>0</v>
      </c>
      <c r="K224">
        <v>2</v>
      </c>
      <c r="L224">
        <v>7</v>
      </c>
      <c r="M224">
        <v>0</v>
      </c>
      <c r="N224">
        <v>0</v>
      </c>
      <c r="O224">
        <f t="shared" si="36"/>
        <v>0.22641509433962265</v>
      </c>
      <c r="P224">
        <f t="shared" si="37"/>
        <v>0.25454545454545452</v>
      </c>
      <c r="Q224" s="17">
        <f t="shared" si="38"/>
        <v>0.30188679245283018</v>
      </c>
      <c r="R224" s="17">
        <f t="shared" si="39"/>
        <v>0.55643224699828475</v>
      </c>
      <c r="S224" s="25">
        <f t="shared" si="34"/>
        <v>60</v>
      </c>
      <c r="T224" s="25">
        <f t="shared" si="35"/>
        <v>7</v>
      </c>
      <c r="U224">
        <f t="shared" si="40"/>
        <v>0</v>
      </c>
      <c r="V224">
        <f t="shared" si="41"/>
        <v>0</v>
      </c>
      <c r="W224">
        <f t="shared" si="42"/>
        <v>0</v>
      </c>
      <c r="X224">
        <f t="shared" si="43"/>
        <v>0</v>
      </c>
    </row>
    <row r="225" spans="1:24" x14ac:dyDescent="0.25">
      <c r="A225" s="49" t="s">
        <v>141</v>
      </c>
      <c r="B225" t="s">
        <v>64</v>
      </c>
      <c r="C225">
        <v>12</v>
      </c>
      <c r="D225">
        <v>45</v>
      </c>
      <c r="E225">
        <v>6</v>
      </c>
      <c r="F225">
        <v>11</v>
      </c>
      <c r="G225">
        <v>8</v>
      </c>
      <c r="H225">
        <v>2</v>
      </c>
      <c r="I225">
        <v>0</v>
      </c>
      <c r="J225">
        <v>1</v>
      </c>
      <c r="K225">
        <v>3</v>
      </c>
      <c r="L225">
        <v>12</v>
      </c>
      <c r="M225">
        <v>0</v>
      </c>
      <c r="N225">
        <v>0</v>
      </c>
      <c r="O225">
        <f t="shared" si="36"/>
        <v>0.24444444444444444</v>
      </c>
      <c r="P225">
        <f t="shared" si="37"/>
        <v>0.29166666666666669</v>
      </c>
      <c r="Q225" s="17">
        <f t="shared" si="38"/>
        <v>0.35555555555555557</v>
      </c>
      <c r="R225" s="17">
        <f t="shared" si="39"/>
        <v>0.64722222222222225</v>
      </c>
      <c r="S225" s="25">
        <f t="shared" si="34"/>
        <v>57</v>
      </c>
      <c r="T225" s="25">
        <f t="shared" si="35"/>
        <v>7</v>
      </c>
      <c r="U225">
        <f t="shared" si="40"/>
        <v>0</v>
      </c>
      <c r="V225">
        <f t="shared" si="41"/>
        <v>0</v>
      </c>
      <c r="W225">
        <f t="shared" si="42"/>
        <v>0</v>
      </c>
      <c r="X225">
        <f t="shared" si="43"/>
        <v>0</v>
      </c>
    </row>
    <row r="226" spans="1:24" x14ac:dyDescent="0.25">
      <c r="A226" s="8" t="s">
        <v>552</v>
      </c>
      <c r="B226" t="s">
        <v>85</v>
      </c>
      <c r="C226">
        <v>27</v>
      </c>
      <c r="D226">
        <v>75</v>
      </c>
      <c r="E226">
        <v>8</v>
      </c>
      <c r="F226">
        <v>12</v>
      </c>
      <c r="G226">
        <v>9</v>
      </c>
      <c r="H226">
        <v>7</v>
      </c>
      <c r="I226">
        <v>2</v>
      </c>
      <c r="J226">
        <v>0</v>
      </c>
      <c r="K226">
        <v>4</v>
      </c>
      <c r="L226">
        <v>14</v>
      </c>
      <c r="M226">
        <v>0</v>
      </c>
      <c r="N226">
        <v>0</v>
      </c>
      <c r="O226">
        <f t="shared" si="36"/>
        <v>0.16</v>
      </c>
      <c r="P226">
        <f t="shared" si="37"/>
        <v>0.20253164556962025</v>
      </c>
      <c r="Q226" s="17">
        <f t="shared" si="38"/>
        <v>0.30666666666666664</v>
      </c>
      <c r="R226" s="17">
        <f t="shared" si="39"/>
        <v>0.50919831223628687</v>
      </c>
      <c r="S226" s="25">
        <f t="shared" si="34"/>
        <v>89</v>
      </c>
      <c r="T226" s="25">
        <f t="shared" si="35"/>
        <v>6</v>
      </c>
      <c r="U226">
        <f t="shared" si="40"/>
        <v>0</v>
      </c>
      <c r="V226">
        <f t="shared" si="41"/>
        <v>0</v>
      </c>
      <c r="W226">
        <f t="shared" si="42"/>
        <v>0</v>
      </c>
      <c r="X226">
        <f t="shared" si="43"/>
        <v>0</v>
      </c>
    </row>
    <row r="227" spans="1:24" x14ac:dyDescent="0.25">
      <c r="A227" s="8" t="s">
        <v>519</v>
      </c>
      <c r="B227" t="s">
        <v>83</v>
      </c>
      <c r="C227">
        <v>29</v>
      </c>
      <c r="D227">
        <v>74</v>
      </c>
      <c r="E227">
        <v>5</v>
      </c>
      <c r="F227">
        <v>20</v>
      </c>
      <c r="G227">
        <v>3</v>
      </c>
      <c r="H227">
        <v>2</v>
      </c>
      <c r="I227">
        <v>0</v>
      </c>
      <c r="J227">
        <v>1</v>
      </c>
      <c r="K227">
        <v>3</v>
      </c>
      <c r="L227">
        <v>9</v>
      </c>
      <c r="M227">
        <v>0</v>
      </c>
      <c r="N227">
        <v>0</v>
      </c>
      <c r="O227">
        <f t="shared" si="36"/>
        <v>0.27027027027027029</v>
      </c>
      <c r="P227">
        <f t="shared" si="37"/>
        <v>0.29870129870129869</v>
      </c>
      <c r="Q227" s="17">
        <f t="shared" si="38"/>
        <v>0.33783783783783783</v>
      </c>
      <c r="R227" s="17">
        <f t="shared" si="39"/>
        <v>0.63653913653913652</v>
      </c>
      <c r="S227" s="25">
        <f t="shared" si="34"/>
        <v>83</v>
      </c>
      <c r="T227" s="25">
        <f t="shared" si="35"/>
        <v>6</v>
      </c>
      <c r="U227">
        <f t="shared" si="40"/>
        <v>0</v>
      </c>
      <c r="V227">
        <f t="shared" si="41"/>
        <v>0</v>
      </c>
      <c r="W227">
        <f t="shared" si="42"/>
        <v>0</v>
      </c>
      <c r="X227">
        <f t="shared" si="43"/>
        <v>0</v>
      </c>
    </row>
    <row r="228" spans="1:24" x14ac:dyDescent="0.25">
      <c r="A228" s="8" t="s">
        <v>456</v>
      </c>
      <c r="B228" t="s">
        <v>79</v>
      </c>
      <c r="C228">
        <v>21</v>
      </c>
      <c r="D228">
        <v>68</v>
      </c>
      <c r="E228">
        <v>7</v>
      </c>
      <c r="F228">
        <v>18</v>
      </c>
      <c r="G228">
        <v>2</v>
      </c>
      <c r="H228">
        <v>1</v>
      </c>
      <c r="I228">
        <v>1</v>
      </c>
      <c r="J228">
        <v>0</v>
      </c>
      <c r="K228">
        <v>7</v>
      </c>
      <c r="L228">
        <v>13</v>
      </c>
      <c r="M228">
        <v>1</v>
      </c>
      <c r="N228">
        <v>2</v>
      </c>
      <c r="O228">
        <f t="shared" si="36"/>
        <v>0.26470588235294118</v>
      </c>
      <c r="P228">
        <f t="shared" si="37"/>
        <v>0.34210526315789475</v>
      </c>
      <c r="Q228" s="17">
        <f t="shared" si="38"/>
        <v>0.30882352941176472</v>
      </c>
      <c r="R228" s="17">
        <f t="shared" si="39"/>
        <v>0.65092879256965941</v>
      </c>
      <c r="S228" s="25">
        <f t="shared" si="34"/>
        <v>81</v>
      </c>
      <c r="T228" s="25">
        <f t="shared" si="35"/>
        <v>6</v>
      </c>
      <c r="U228">
        <f t="shared" si="40"/>
        <v>0</v>
      </c>
      <c r="V228">
        <f t="shared" si="41"/>
        <v>0</v>
      </c>
      <c r="W228">
        <f t="shared" si="42"/>
        <v>0</v>
      </c>
      <c r="X228">
        <f t="shared" si="43"/>
        <v>0</v>
      </c>
    </row>
    <row r="229" spans="1:24" x14ac:dyDescent="0.25">
      <c r="A229" s="8" t="s">
        <v>446</v>
      </c>
      <c r="B229" t="s">
        <v>79</v>
      </c>
      <c r="C229">
        <v>20</v>
      </c>
      <c r="D229">
        <v>71</v>
      </c>
      <c r="E229">
        <v>4</v>
      </c>
      <c r="F229">
        <v>14</v>
      </c>
      <c r="G229">
        <v>5</v>
      </c>
      <c r="H229">
        <v>3</v>
      </c>
      <c r="I229">
        <v>0</v>
      </c>
      <c r="J229">
        <v>2</v>
      </c>
      <c r="K229">
        <v>1</v>
      </c>
      <c r="L229">
        <v>9</v>
      </c>
      <c r="M229">
        <v>0</v>
      </c>
      <c r="N229">
        <v>0</v>
      </c>
      <c r="O229">
        <f t="shared" si="36"/>
        <v>0.19718309859154928</v>
      </c>
      <c r="P229">
        <f t="shared" si="37"/>
        <v>0.20833333333333334</v>
      </c>
      <c r="Q229" s="17">
        <f t="shared" si="38"/>
        <v>0.323943661971831</v>
      </c>
      <c r="R229" s="17">
        <f t="shared" si="39"/>
        <v>0.53227699530516437</v>
      </c>
      <c r="S229" s="25">
        <f t="shared" si="34"/>
        <v>80</v>
      </c>
      <c r="T229" s="25">
        <f t="shared" si="35"/>
        <v>6</v>
      </c>
      <c r="U229">
        <f t="shared" si="40"/>
        <v>0</v>
      </c>
      <c r="V229">
        <f t="shared" si="41"/>
        <v>0</v>
      </c>
      <c r="W229">
        <f t="shared" si="42"/>
        <v>0</v>
      </c>
      <c r="X229">
        <f t="shared" si="43"/>
        <v>0</v>
      </c>
    </row>
    <row r="230" spans="1:24" x14ac:dyDescent="0.25">
      <c r="A230" s="49" t="s">
        <v>665</v>
      </c>
      <c r="B230" t="s">
        <v>87</v>
      </c>
      <c r="C230">
        <v>18</v>
      </c>
      <c r="D230">
        <v>64</v>
      </c>
      <c r="E230">
        <v>6</v>
      </c>
      <c r="F230">
        <v>15</v>
      </c>
      <c r="G230">
        <v>13</v>
      </c>
      <c r="H230">
        <v>2</v>
      </c>
      <c r="I230">
        <v>2</v>
      </c>
      <c r="J230">
        <v>2</v>
      </c>
      <c r="K230">
        <v>3</v>
      </c>
      <c r="L230">
        <v>10</v>
      </c>
      <c r="M230">
        <v>0</v>
      </c>
      <c r="N230">
        <v>0</v>
      </c>
      <c r="O230">
        <f t="shared" si="36"/>
        <v>0.234375</v>
      </c>
      <c r="P230">
        <f t="shared" si="37"/>
        <v>0.26865671641791045</v>
      </c>
      <c r="Q230" s="17">
        <f t="shared" si="38"/>
        <v>0.421875</v>
      </c>
      <c r="R230" s="17">
        <f t="shared" si="39"/>
        <v>0.69053171641791045</v>
      </c>
      <c r="S230" s="25">
        <f t="shared" si="34"/>
        <v>74</v>
      </c>
      <c r="T230" s="25">
        <f t="shared" si="35"/>
        <v>6</v>
      </c>
      <c r="U230">
        <f t="shared" si="40"/>
        <v>0</v>
      </c>
      <c r="V230">
        <f t="shared" si="41"/>
        <v>0</v>
      </c>
      <c r="W230">
        <f t="shared" si="42"/>
        <v>0</v>
      </c>
      <c r="X230">
        <f t="shared" si="43"/>
        <v>0</v>
      </c>
    </row>
    <row r="231" spans="1:24" x14ac:dyDescent="0.25">
      <c r="A231" s="8" t="s">
        <v>351</v>
      </c>
      <c r="B231" t="s">
        <v>5</v>
      </c>
      <c r="C231">
        <v>15</v>
      </c>
      <c r="D231">
        <v>57</v>
      </c>
      <c r="E231">
        <v>6</v>
      </c>
      <c r="F231">
        <v>18</v>
      </c>
      <c r="G231">
        <v>6</v>
      </c>
      <c r="H231">
        <v>4</v>
      </c>
      <c r="I231">
        <v>0</v>
      </c>
      <c r="J231">
        <v>0</v>
      </c>
      <c r="K231">
        <v>4</v>
      </c>
      <c r="L231">
        <v>11</v>
      </c>
      <c r="M231">
        <v>0</v>
      </c>
      <c r="N231">
        <v>2</v>
      </c>
      <c r="O231">
        <f t="shared" si="36"/>
        <v>0.31578947368421051</v>
      </c>
      <c r="P231">
        <f t="shared" si="37"/>
        <v>0.36065573770491804</v>
      </c>
      <c r="Q231" s="17">
        <f t="shared" si="38"/>
        <v>0.38596491228070173</v>
      </c>
      <c r="R231" s="17">
        <f t="shared" si="39"/>
        <v>0.74662064998561983</v>
      </c>
      <c r="S231" s="25">
        <f t="shared" si="34"/>
        <v>68</v>
      </c>
      <c r="T231" s="25">
        <f t="shared" si="35"/>
        <v>6</v>
      </c>
      <c r="U231">
        <f t="shared" si="40"/>
        <v>0</v>
      </c>
      <c r="V231">
        <f t="shared" si="41"/>
        <v>0</v>
      </c>
      <c r="W231">
        <f t="shared" si="42"/>
        <v>0</v>
      </c>
      <c r="X231">
        <f t="shared" si="43"/>
        <v>0</v>
      </c>
    </row>
    <row r="232" spans="1:24" x14ac:dyDescent="0.25">
      <c r="A232" s="8" t="s">
        <v>704</v>
      </c>
      <c r="B232" t="s">
        <v>693</v>
      </c>
      <c r="C232">
        <v>19</v>
      </c>
      <c r="D232">
        <v>60</v>
      </c>
      <c r="E232">
        <v>6</v>
      </c>
      <c r="F232">
        <v>19</v>
      </c>
      <c r="G232">
        <v>6</v>
      </c>
      <c r="H232">
        <v>4</v>
      </c>
      <c r="I232">
        <v>0</v>
      </c>
      <c r="J232">
        <v>0</v>
      </c>
      <c r="K232">
        <v>1</v>
      </c>
      <c r="L232">
        <v>8</v>
      </c>
      <c r="M232">
        <v>0</v>
      </c>
      <c r="N232">
        <v>1</v>
      </c>
      <c r="O232">
        <f t="shared" si="36"/>
        <v>0.31666666666666665</v>
      </c>
      <c r="P232">
        <f t="shared" si="37"/>
        <v>0.32786885245901637</v>
      </c>
      <c r="Q232" s="17">
        <f t="shared" si="38"/>
        <v>0.38333333333333336</v>
      </c>
      <c r="R232" s="17">
        <f t="shared" si="39"/>
        <v>0.71120218579234973</v>
      </c>
      <c r="S232" s="25">
        <f t="shared" si="34"/>
        <v>68</v>
      </c>
      <c r="T232" s="25">
        <f t="shared" si="35"/>
        <v>6</v>
      </c>
      <c r="U232">
        <f t="shared" si="40"/>
        <v>0</v>
      </c>
      <c r="V232">
        <f t="shared" si="41"/>
        <v>0</v>
      </c>
      <c r="W232">
        <f t="shared" si="42"/>
        <v>0</v>
      </c>
      <c r="X232">
        <f t="shared" si="43"/>
        <v>0</v>
      </c>
    </row>
    <row r="233" spans="1:24" x14ac:dyDescent="0.25">
      <c r="A233" s="8" t="s">
        <v>389</v>
      </c>
      <c r="B233" t="s">
        <v>75</v>
      </c>
      <c r="C233">
        <v>14</v>
      </c>
      <c r="D233">
        <v>53</v>
      </c>
      <c r="E233">
        <v>5</v>
      </c>
      <c r="F233">
        <v>11</v>
      </c>
      <c r="G233">
        <v>8</v>
      </c>
      <c r="H233">
        <v>2</v>
      </c>
      <c r="I233">
        <v>0</v>
      </c>
      <c r="J233">
        <v>1</v>
      </c>
      <c r="K233">
        <v>4</v>
      </c>
      <c r="L233">
        <v>11</v>
      </c>
      <c r="M233">
        <v>0</v>
      </c>
      <c r="N233">
        <v>0</v>
      </c>
      <c r="O233">
        <f t="shared" si="36"/>
        <v>0.20754716981132076</v>
      </c>
      <c r="P233">
        <f t="shared" si="37"/>
        <v>0.26315789473684209</v>
      </c>
      <c r="Q233" s="17">
        <f t="shared" si="38"/>
        <v>0.30188679245283018</v>
      </c>
      <c r="R233" s="17">
        <f t="shared" si="39"/>
        <v>0.56504468718967227</v>
      </c>
      <c r="S233" s="25">
        <f t="shared" ref="S233:S296" si="44">D233+L233</f>
        <v>64</v>
      </c>
      <c r="T233" s="25">
        <f t="shared" ref="T233:T296" si="45">E233+J233-I233</f>
        <v>6</v>
      </c>
      <c r="U233">
        <f t="shared" si="40"/>
        <v>0</v>
      </c>
      <c r="V233">
        <f t="shared" si="41"/>
        <v>0</v>
      </c>
      <c r="W233">
        <f t="shared" si="42"/>
        <v>0</v>
      </c>
      <c r="X233">
        <f t="shared" si="43"/>
        <v>0</v>
      </c>
    </row>
    <row r="234" spans="1:24" x14ac:dyDescent="0.25">
      <c r="A234" s="8" t="s">
        <v>283</v>
      </c>
      <c r="B234" t="s">
        <v>70</v>
      </c>
      <c r="C234">
        <v>23</v>
      </c>
      <c r="D234">
        <v>50</v>
      </c>
      <c r="E234">
        <v>5</v>
      </c>
      <c r="F234">
        <v>8</v>
      </c>
      <c r="G234">
        <v>3</v>
      </c>
      <c r="H234">
        <v>1</v>
      </c>
      <c r="I234">
        <v>0</v>
      </c>
      <c r="J234">
        <v>1</v>
      </c>
      <c r="K234">
        <v>1</v>
      </c>
      <c r="L234">
        <v>13</v>
      </c>
      <c r="M234">
        <v>1</v>
      </c>
      <c r="N234">
        <v>0</v>
      </c>
      <c r="O234">
        <f t="shared" si="36"/>
        <v>0.16</v>
      </c>
      <c r="P234">
        <f t="shared" si="37"/>
        <v>0.19230769230769232</v>
      </c>
      <c r="Q234" s="17">
        <f t="shared" si="38"/>
        <v>0.24</v>
      </c>
      <c r="R234" s="17">
        <f t="shared" si="39"/>
        <v>0.43230769230769228</v>
      </c>
      <c r="S234" s="25">
        <f t="shared" si="44"/>
        <v>63</v>
      </c>
      <c r="T234" s="25">
        <f t="shared" si="45"/>
        <v>6</v>
      </c>
      <c r="U234">
        <f t="shared" si="40"/>
        <v>0</v>
      </c>
      <c r="V234">
        <f t="shared" si="41"/>
        <v>0</v>
      </c>
      <c r="W234">
        <f t="shared" si="42"/>
        <v>0</v>
      </c>
      <c r="X234">
        <f t="shared" si="43"/>
        <v>0</v>
      </c>
    </row>
    <row r="235" spans="1:24" x14ac:dyDescent="0.25">
      <c r="A235" s="8" t="s">
        <v>275</v>
      </c>
      <c r="B235" t="s">
        <v>70</v>
      </c>
      <c r="C235">
        <v>14</v>
      </c>
      <c r="D235">
        <v>55</v>
      </c>
      <c r="E235">
        <v>8</v>
      </c>
      <c r="F235">
        <v>16</v>
      </c>
      <c r="G235">
        <v>1</v>
      </c>
      <c r="H235">
        <v>1</v>
      </c>
      <c r="I235">
        <v>2</v>
      </c>
      <c r="J235">
        <v>0</v>
      </c>
      <c r="K235">
        <v>2</v>
      </c>
      <c r="L235">
        <v>6</v>
      </c>
      <c r="M235">
        <v>1</v>
      </c>
      <c r="N235">
        <v>0</v>
      </c>
      <c r="O235">
        <f t="shared" si="36"/>
        <v>0.29090909090909089</v>
      </c>
      <c r="P235">
        <f t="shared" si="37"/>
        <v>0.32758620689655171</v>
      </c>
      <c r="Q235" s="17">
        <f t="shared" si="38"/>
        <v>0.38181818181818183</v>
      </c>
      <c r="R235" s="17">
        <f t="shared" si="39"/>
        <v>0.70940438871473355</v>
      </c>
      <c r="S235" s="25">
        <f t="shared" si="44"/>
        <v>61</v>
      </c>
      <c r="T235" s="25">
        <f t="shared" si="45"/>
        <v>6</v>
      </c>
      <c r="U235">
        <f t="shared" si="40"/>
        <v>0</v>
      </c>
      <c r="V235">
        <f t="shared" si="41"/>
        <v>0</v>
      </c>
      <c r="W235">
        <f t="shared" si="42"/>
        <v>0</v>
      </c>
      <c r="X235">
        <f t="shared" si="43"/>
        <v>0</v>
      </c>
    </row>
    <row r="236" spans="1:24" x14ac:dyDescent="0.25">
      <c r="A236" s="8" t="s">
        <v>384</v>
      </c>
      <c r="B236" t="s">
        <v>75</v>
      </c>
      <c r="C236">
        <v>15</v>
      </c>
      <c r="D236">
        <v>53</v>
      </c>
      <c r="E236">
        <v>6</v>
      </c>
      <c r="F236">
        <v>15</v>
      </c>
      <c r="G236">
        <v>5</v>
      </c>
      <c r="H236">
        <v>5</v>
      </c>
      <c r="I236">
        <v>0</v>
      </c>
      <c r="J236">
        <v>0</v>
      </c>
      <c r="K236">
        <v>4</v>
      </c>
      <c r="L236">
        <v>4</v>
      </c>
      <c r="M236">
        <v>3</v>
      </c>
      <c r="N236">
        <v>5</v>
      </c>
      <c r="O236">
        <f t="shared" si="36"/>
        <v>0.28301886792452829</v>
      </c>
      <c r="P236">
        <f t="shared" si="37"/>
        <v>0.36666666666666664</v>
      </c>
      <c r="Q236" s="17">
        <f t="shared" si="38"/>
        <v>0.37735849056603776</v>
      </c>
      <c r="R236" s="17">
        <f t="shared" si="39"/>
        <v>0.74402515723270435</v>
      </c>
      <c r="S236" s="25">
        <f t="shared" si="44"/>
        <v>57</v>
      </c>
      <c r="T236" s="25">
        <f t="shared" si="45"/>
        <v>6</v>
      </c>
      <c r="U236">
        <f t="shared" si="40"/>
        <v>0</v>
      </c>
      <c r="V236">
        <f t="shared" si="41"/>
        <v>0</v>
      </c>
      <c r="W236">
        <f t="shared" si="42"/>
        <v>0</v>
      </c>
      <c r="X236">
        <f t="shared" si="43"/>
        <v>0</v>
      </c>
    </row>
    <row r="237" spans="1:24" x14ac:dyDescent="0.25">
      <c r="A237" s="47" t="s">
        <v>589</v>
      </c>
      <c r="B237" t="s">
        <v>586</v>
      </c>
      <c r="C237">
        <v>13</v>
      </c>
      <c r="D237">
        <v>43</v>
      </c>
      <c r="E237">
        <v>4</v>
      </c>
      <c r="F237">
        <v>7</v>
      </c>
      <c r="G237">
        <v>3</v>
      </c>
      <c r="H237">
        <v>1</v>
      </c>
      <c r="I237">
        <v>0</v>
      </c>
      <c r="J237">
        <v>2</v>
      </c>
      <c r="K237">
        <v>2</v>
      </c>
      <c r="L237">
        <v>14</v>
      </c>
      <c r="M237">
        <v>0</v>
      </c>
      <c r="N237">
        <v>0</v>
      </c>
      <c r="O237">
        <f t="shared" si="36"/>
        <v>0.16279069767441862</v>
      </c>
      <c r="P237">
        <f t="shared" si="37"/>
        <v>0.2</v>
      </c>
      <c r="Q237" s="17">
        <f t="shared" si="38"/>
        <v>0.32558139534883723</v>
      </c>
      <c r="R237" s="17">
        <f t="shared" si="39"/>
        <v>0.5255813953488373</v>
      </c>
      <c r="S237" s="25">
        <f t="shared" si="44"/>
        <v>57</v>
      </c>
      <c r="T237" s="25">
        <f t="shared" si="45"/>
        <v>6</v>
      </c>
      <c r="U237">
        <f t="shared" si="40"/>
        <v>0</v>
      </c>
      <c r="V237">
        <f t="shared" si="41"/>
        <v>0</v>
      </c>
      <c r="W237">
        <f t="shared" si="42"/>
        <v>0</v>
      </c>
      <c r="X237">
        <f t="shared" si="43"/>
        <v>0</v>
      </c>
    </row>
    <row r="238" spans="1:24" x14ac:dyDescent="0.25">
      <c r="A238" s="47" t="s">
        <v>284</v>
      </c>
      <c r="B238" t="s">
        <v>70</v>
      </c>
      <c r="C238">
        <v>18</v>
      </c>
      <c r="D238">
        <v>37</v>
      </c>
      <c r="E238">
        <v>7</v>
      </c>
      <c r="F238">
        <v>9</v>
      </c>
      <c r="G238">
        <v>3</v>
      </c>
      <c r="H238">
        <v>3</v>
      </c>
      <c r="I238">
        <v>1</v>
      </c>
      <c r="J238">
        <v>0</v>
      </c>
      <c r="K238">
        <v>1</v>
      </c>
      <c r="L238">
        <v>8</v>
      </c>
      <c r="M238">
        <v>0</v>
      </c>
      <c r="N238">
        <v>3</v>
      </c>
      <c r="O238">
        <f t="shared" si="36"/>
        <v>0.24324324324324326</v>
      </c>
      <c r="P238">
        <f t="shared" si="37"/>
        <v>0.26315789473684209</v>
      </c>
      <c r="Q238" s="17">
        <f t="shared" si="38"/>
        <v>0.3783783783783784</v>
      </c>
      <c r="R238" s="17">
        <f t="shared" si="39"/>
        <v>0.64153627311522055</v>
      </c>
      <c r="S238" s="25">
        <f t="shared" si="44"/>
        <v>45</v>
      </c>
      <c r="T238" s="25">
        <f t="shared" si="45"/>
        <v>6</v>
      </c>
      <c r="U238">
        <f t="shared" si="40"/>
        <v>0</v>
      </c>
      <c r="V238">
        <f t="shared" si="41"/>
        <v>0</v>
      </c>
      <c r="W238">
        <f t="shared" si="42"/>
        <v>0</v>
      </c>
      <c r="X238">
        <f t="shared" si="43"/>
        <v>0</v>
      </c>
    </row>
    <row r="239" spans="1:24" x14ac:dyDescent="0.25">
      <c r="A239" s="8" t="s">
        <v>425</v>
      </c>
      <c r="B239" t="s">
        <v>77</v>
      </c>
      <c r="C239">
        <v>25</v>
      </c>
      <c r="D239">
        <v>25</v>
      </c>
      <c r="E239">
        <v>6</v>
      </c>
      <c r="F239">
        <v>8</v>
      </c>
      <c r="G239">
        <v>4</v>
      </c>
      <c r="H239">
        <v>0</v>
      </c>
      <c r="I239">
        <v>0</v>
      </c>
      <c r="J239">
        <v>0</v>
      </c>
      <c r="K239">
        <v>4</v>
      </c>
      <c r="L239">
        <v>2</v>
      </c>
      <c r="M239">
        <v>0</v>
      </c>
      <c r="N239">
        <v>0</v>
      </c>
      <c r="O239">
        <f t="shared" si="36"/>
        <v>0.32</v>
      </c>
      <c r="P239">
        <f t="shared" si="37"/>
        <v>0.41379310344827586</v>
      </c>
      <c r="Q239" s="17">
        <f t="shared" si="38"/>
        <v>0.32</v>
      </c>
      <c r="R239" s="17">
        <f t="shared" si="39"/>
        <v>0.73379310344827586</v>
      </c>
      <c r="S239" s="25">
        <f t="shared" si="44"/>
        <v>27</v>
      </c>
      <c r="T239" s="25">
        <f t="shared" si="45"/>
        <v>6</v>
      </c>
      <c r="U239">
        <f t="shared" si="40"/>
        <v>0</v>
      </c>
      <c r="V239">
        <f t="shared" si="41"/>
        <v>0</v>
      </c>
      <c r="W239">
        <f t="shared" si="42"/>
        <v>0</v>
      </c>
      <c r="X239">
        <f t="shared" si="43"/>
        <v>0</v>
      </c>
    </row>
    <row r="240" spans="1:24" x14ac:dyDescent="0.25">
      <c r="A240" s="8" t="s">
        <v>557</v>
      </c>
      <c r="B240" t="s">
        <v>85</v>
      </c>
      <c r="C240">
        <v>27</v>
      </c>
      <c r="D240">
        <v>87</v>
      </c>
      <c r="E240">
        <v>6</v>
      </c>
      <c r="F240">
        <v>17</v>
      </c>
      <c r="G240">
        <v>9</v>
      </c>
      <c r="H240">
        <v>8</v>
      </c>
      <c r="I240">
        <v>1</v>
      </c>
      <c r="J240">
        <v>0</v>
      </c>
      <c r="K240">
        <v>8</v>
      </c>
      <c r="L240">
        <v>15</v>
      </c>
      <c r="M240">
        <v>0</v>
      </c>
      <c r="N240">
        <v>0</v>
      </c>
      <c r="O240">
        <f t="shared" si="36"/>
        <v>0.19540229885057472</v>
      </c>
      <c r="P240">
        <f t="shared" si="37"/>
        <v>0.26315789473684209</v>
      </c>
      <c r="Q240" s="17">
        <f t="shared" si="38"/>
        <v>0.31034482758620691</v>
      </c>
      <c r="R240" s="17">
        <f t="shared" si="39"/>
        <v>0.573502722323049</v>
      </c>
      <c r="S240" s="25">
        <f t="shared" si="44"/>
        <v>102</v>
      </c>
      <c r="T240" s="25">
        <f t="shared" si="45"/>
        <v>5</v>
      </c>
      <c r="U240">
        <f t="shared" si="40"/>
        <v>0</v>
      </c>
      <c r="V240">
        <f t="shared" si="41"/>
        <v>0</v>
      </c>
      <c r="W240">
        <f t="shared" si="42"/>
        <v>0</v>
      </c>
      <c r="X240">
        <f t="shared" si="43"/>
        <v>0</v>
      </c>
    </row>
    <row r="241" spans="1:24" x14ac:dyDescent="0.25">
      <c r="A241" t="s">
        <v>631</v>
      </c>
      <c r="B241" t="s">
        <v>622</v>
      </c>
      <c r="C241">
        <v>19</v>
      </c>
      <c r="D241">
        <v>67</v>
      </c>
      <c r="E241">
        <v>4</v>
      </c>
      <c r="F241">
        <v>10</v>
      </c>
      <c r="G241">
        <v>2</v>
      </c>
      <c r="H241">
        <v>2</v>
      </c>
      <c r="I241">
        <v>0</v>
      </c>
      <c r="J241">
        <v>1</v>
      </c>
      <c r="K241">
        <v>5</v>
      </c>
      <c r="L241">
        <v>19</v>
      </c>
      <c r="M241">
        <v>0</v>
      </c>
      <c r="N241">
        <v>1</v>
      </c>
      <c r="O241">
        <f t="shared" si="36"/>
        <v>0.14925373134328357</v>
      </c>
      <c r="P241">
        <f t="shared" si="37"/>
        <v>0.20833333333333334</v>
      </c>
      <c r="Q241" s="17">
        <f t="shared" si="38"/>
        <v>0.22388059701492538</v>
      </c>
      <c r="R241" s="17">
        <f t="shared" si="39"/>
        <v>0.43221393034825872</v>
      </c>
      <c r="S241" s="25">
        <f t="shared" si="44"/>
        <v>86</v>
      </c>
      <c r="T241" s="25">
        <f t="shared" si="45"/>
        <v>5</v>
      </c>
      <c r="U241">
        <f t="shared" si="40"/>
        <v>0</v>
      </c>
      <c r="V241">
        <f t="shared" si="41"/>
        <v>0</v>
      </c>
      <c r="W241">
        <f t="shared" si="42"/>
        <v>0</v>
      </c>
      <c r="X241">
        <f t="shared" si="43"/>
        <v>0</v>
      </c>
    </row>
    <row r="242" spans="1:24" x14ac:dyDescent="0.25">
      <c r="A242" s="8" t="s">
        <v>458</v>
      </c>
      <c r="B242" t="s">
        <v>79</v>
      </c>
      <c r="C242">
        <v>19</v>
      </c>
      <c r="D242">
        <v>59</v>
      </c>
      <c r="E242">
        <v>4</v>
      </c>
      <c r="F242">
        <v>9</v>
      </c>
      <c r="G242">
        <v>3</v>
      </c>
      <c r="H242">
        <v>3</v>
      </c>
      <c r="I242">
        <v>0</v>
      </c>
      <c r="J242">
        <v>1</v>
      </c>
      <c r="K242">
        <v>6</v>
      </c>
      <c r="L242">
        <v>9</v>
      </c>
      <c r="M242">
        <v>0</v>
      </c>
      <c r="N242">
        <v>0</v>
      </c>
      <c r="O242">
        <f t="shared" si="36"/>
        <v>0.15254237288135594</v>
      </c>
      <c r="P242">
        <f t="shared" si="37"/>
        <v>0.23076923076923078</v>
      </c>
      <c r="Q242" s="17">
        <f t="shared" si="38"/>
        <v>0.25423728813559321</v>
      </c>
      <c r="R242" s="17">
        <f t="shared" si="39"/>
        <v>0.48500651890482399</v>
      </c>
      <c r="S242" s="25">
        <f t="shared" si="44"/>
        <v>68</v>
      </c>
      <c r="T242" s="25">
        <f t="shared" si="45"/>
        <v>5</v>
      </c>
      <c r="U242">
        <f t="shared" si="40"/>
        <v>0</v>
      </c>
      <c r="V242">
        <f t="shared" si="41"/>
        <v>0</v>
      </c>
      <c r="W242">
        <f t="shared" si="42"/>
        <v>0</v>
      </c>
      <c r="X242">
        <f t="shared" si="43"/>
        <v>0</v>
      </c>
    </row>
    <row r="243" spans="1:24" x14ac:dyDescent="0.25">
      <c r="A243" t="s">
        <v>641</v>
      </c>
      <c r="B243" t="s">
        <v>622</v>
      </c>
      <c r="C243">
        <v>11</v>
      </c>
      <c r="D243">
        <v>38</v>
      </c>
      <c r="E243">
        <v>4</v>
      </c>
      <c r="F243">
        <v>8</v>
      </c>
      <c r="G243">
        <v>3</v>
      </c>
      <c r="H243">
        <v>1</v>
      </c>
      <c r="I243">
        <v>0</v>
      </c>
      <c r="J243">
        <v>1</v>
      </c>
      <c r="K243">
        <v>2</v>
      </c>
      <c r="L243">
        <v>10</v>
      </c>
      <c r="M243">
        <v>0</v>
      </c>
      <c r="N243">
        <v>0</v>
      </c>
      <c r="O243">
        <f t="shared" si="36"/>
        <v>0.21052631578947367</v>
      </c>
      <c r="P243">
        <f t="shared" si="37"/>
        <v>0.25</v>
      </c>
      <c r="Q243" s="17">
        <f t="shared" si="38"/>
        <v>0.31578947368421051</v>
      </c>
      <c r="R243" s="17">
        <f t="shared" si="39"/>
        <v>0.56578947368421051</v>
      </c>
      <c r="S243" s="25">
        <f t="shared" si="44"/>
        <v>48</v>
      </c>
      <c r="T243" s="25">
        <f t="shared" si="45"/>
        <v>5</v>
      </c>
      <c r="U243">
        <f t="shared" si="40"/>
        <v>0</v>
      </c>
      <c r="V243">
        <f t="shared" si="41"/>
        <v>0</v>
      </c>
      <c r="W243">
        <f t="shared" si="42"/>
        <v>0</v>
      </c>
      <c r="X243">
        <f t="shared" si="43"/>
        <v>0</v>
      </c>
    </row>
    <row r="244" spans="1:24" x14ac:dyDescent="0.25">
      <c r="A244" s="8" t="s">
        <v>459</v>
      </c>
      <c r="B244" t="s">
        <v>79</v>
      </c>
      <c r="C244">
        <v>17</v>
      </c>
      <c r="D244">
        <v>42</v>
      </c>
      <c r="E244">
        <v>5</v>
      </c>
      <c r="F244">
        <v>7</v>
      </c>
      <c r="G244">
        <v>1</v>
      </c>
      <c r="H244">
        <v>5</v>
      </c>
      <c r="I244">
        <v>0</v>
      </c>
      <c r="J244">
        <v>0</v>
      </c>
      <c r="K244">
        <v>6</v>
      </c>
      <c r="L244">
        <v>6</v>
      </c>
      <c r="M244">
        <v>0</v>
      </c>
      <c r="N244">
        <v>0</v>
      </c>
      <c r="O244">
        <f t="shared" si="36"/>
        <v>0.16666666666666666</v>
      </c>
      <c r="P244">
        <f t="shared" si="37"/>
        <v>0.27083333333333331</v>
      </c>
      <c r="Q244" s="17">
        <f t="shared" si="38"/>
        <v>0.2857142857142857</v>
      </c>
      <c r="R244" s="17">
        <f t="shared" si="39"/>
        <v>0.55654761904761907</v>
      </c>
      <c r="S244" s="25">
        <f t="shared" si="44"/>
        <v>48</v>
      </c>
      <c r="T244" s="25">
        <f t="shared" si="45"/>
        <v>5</v>
      </c>
      <c r="U244">
        <f t="shared" si="40"/>
        <v>0</v>
      </c>
      <c r="V244">
        <f t="shared" si="41"/>
        <v>0</v>
      </c>
      <c r="W244">
        <f t="shared" si="42"/>
        <v>0</v>
      </c>
      <c r="X244">
        <f t="shared" si="43"/>
        <v>0</v>
      </c>
    </row>
    <row r="245" spans="1:24" x14ac:dyDescent="0.25">
      <c r="A245" s="8" t="s">
        <v>518</v>
      </c>
      <c r="B245" t="s">
        <v>83</v>
      </c>
      <c r="C245">
        <v>19</v>
      </c>
      <c r="D245">
        <v>41</v>
      </c>
      <c r="E245">
        <v>5</v>
      </c>
      <c r="F245">
        <v>9</v>
      </c>
      <c r="G245">
        <v>2</v>
      </c>
      <c r="H245">
        <v>4</v>
      </c>
      <c r="I245">
        <v>0</v>
      </c>
      <c r="J245">
        <v>0</v>
      </c>
      <c r="K245">
        <v>5</v>
      </c>
      <c r="L245">
        <v>5</v>
      </c>
      <c r="M245">
        <v>2</v>
      </c>
      <c r="N245">
        <v>1</v>
      </c>
      <c r="O245">
        <f t="shared" si="36"/>
        <v>0.21951219512195122</v>
      </c>
      <c r="P245">
        <f t="shared" si="37"/>
        <v>0.33333333333333331</v>
      </c>
      <c r="Q245" s="17">
        <f t="shared" si="38"/>
        <v>0.31707317073170732</v>
      </c>
      <c r="R245" s="17">
        <f t="shared" si="39"/>
        <v>0.65040650406504064</v>
      </c>
      <c r="S245" s="25">
        <f t="shared" si="44"/>
        <v>46</v>
      </c>
      <c r="T245" s="25">
        <f t="shared" si="45"/>
        <v>5</v>
      </c>
      <c r="U245">
        <f t="shared" si="40"/>
        <v>0</v>
      </c>
      <c r="V245">
        <f t="shared" si="41"/>
        <v>0</v>
      </c>
      <c r="W245">
        <f t="shared" si="42"/>
        <v>0</v>
      </c>
      <c r="X245">
        <f t="shared" si="43"/>
        <v>0</v>
      </c>
    </row>
    <row r="246" spans="1:24" x14ac:dyDescent="0.25">
      <c r="A246" s="8" t="s">
        <v>601</v>
      </c>
      <c r="B246" t="s">
        <v>586</v>
      </c>
      <c r="C246">
        <v>9</v>
      </c>
      <c r="D246">
        <v>34</v>
      </c>
      <c r="E246">
        <v>3</v>
      </c>
      <c r="F246">
        <v>7</v>
      </c>
      <c r="G246">
        <v>3</v>
      </c>
      <c r="H246">
        <v>1</v>
      </c>
      <c r="I246">
        <v>0</v>
      </c>
      <c r="J246">
        <v>2</v>
      </c>
      <c r="K246">
        <v>0</v>
      </c>
      <c r="L246">
        <v>9</v>
      </c>
      <c r="M246">
        <v>1</v>
      </c>
      <c r="N246">
        <v>0</v>
      </c>
      <c r="O246">
        <f t="shared" si="36"/>
        <v>0.20588235294117646</v>
      </c>
      <c r="P246">
        <f t="shared" si="37"/>
        <v>0.22857142857142856</v>
      </c>
      <c r="Q246" s="17">
        <f t="shared" si="38"/>
        <v>0.41176470588235292</v>
      </c>
      <c r="R246" s="17">
        <f t="shared" si="39"/>
        <v>0.64033613445378146</v>
      </c>
      <c r="S246" s="25">
        <f t="shared" si="44"/>
        <v>43</v>
      </c>
      <c r="T246" s="25">
        <f t="shared" si="45"/>
        <v>5</v>
      </c>
      <c r="U246">
        <f t="shared" si="40"/>
        <v>0</v>
      </c>
      <c r="V246">
        <f t="shared" si="41"/>
        <v>0</v>
      </c>
      <c r="W246">
        <f t="shared" si="42"/>
        <v>0</v>
      </c>
      <c r="X246">
        <f t="shared" si="43"/>
        <v>0</v>
      </c>
    </row>
    <row r="247" spans="1:24" x14ac:dyDescent="0.25">
      <c r="A247" s="8" t="s">
        <v>377</v>
      </c>
      <c r="B247" t="s">
        <v>75</v>
      </c>
      <c r="C247">
        <v>40</v>
      </c>
      <c r="D247">
        <v>34</v>
      </c>
      <c r="E247">
        <v>4</v>
      </c>
      <c r="F247">
        <v>7</v>
      </c>
      <c r="G247">
        <v>3</v>
      </c>
      <c r="H247">
        <v>1</v>
      </c>
      <c r="I247">
        <v>0</v>
      </c>
      <c r="J247">
        <v>1</v>
      </c>
      <c r="K247">
        <v>2</v>
      </c>
      <c r="L247">
        <v>6</v>
      </c>
      <c r="M247">
        <v>1</v>
      </c>
      <c r="N247">
        <v>0</v>
      </c>
      <c r="O247">
        <f t="shared" si="36"/>
        <v>0.20588235294117646</v>
      </c>
      <c r="P247">
        <f t="shared" si="37"/>
        <v>0.27027027027027029</v>
      </c>
      <c r="Q247" s="17">
        <f t="shared" si="38"/>
        <v>0.3235294117647059</v>
      </c>
      <c r="R247" s="17">
        <f t="shared" si="39"/>
        <v>0.59379968203497624</v>
      </c>
      <c r="S247" s="25">
        <f t="shared" si="44"/>
        <v>40</v>
      </c>
      <c r="T247" s="25">
        <f t="shared" si="45"/>
        <v>5</v>
      </c>
      <c r="U247">
        <f t="shared" si="40"/>
        <v>0</v>
      </c>
      <c r="V247">
        <f t="shared" si="41"/>
        <v>0</v>
      </c>
      <c r="W247">
        <f t="shared" si="42"/>
        <v>0</v>
      </c>
      <c r="X247">
        <f t="shared" si="43"/>
        <v>0</v>
      </c>
    </row>
    <row r="248" spans="1:24" x14ac:dyDescent="0.25">
      <c r="A248" s="8" t="s">
        <v>700</v>
      </c>
      <c r="B248" t="s">
        <v>693</v>
      </c>
      <c r="C248">
        <v>11</v>
      </c>
      <c r="D248">
        <v>29</v>
      </c>
      <c r="E248">
        <v>4</v>
      </c>
      <c r="F248">
        <v>7</v>
      </c>
      <c r="G248">
        <v>2</v>
      </c>
      <c r="H248">
        <v>3</v>
      </c>
      <c r="I248">
        <v>0</v>
      </c>
      <c r="J248">
        <v>1</v>
      </c>
      <c r="K248">
        <v>2</v>
      </c>
      <c r="L248">
        <v>10</v>
      </c>
      <c r="M248">
        <v>4</v>
      </c>
      <c r="N248">
        <v>0</v>
      </c>
      <c r="O248">
        <f t="shared" si="36"/>
        <v>0.2413793103448276</v>
      </c>
      <c r="P248">
        <f t="shared" si="37"/>
        <v>0.37142857142857144</v>
      </c>
      <c r="Q248" s="17">
        <f t="shared" si="38"/>
        <v>0.44827586206896552</v>
      </c>
      <c r="R248" s="17">
        <f t="shared" si="39"/>
        <v>0.81970443349753697</v>
      </c>
      <c r="S248" s="25">
        <f t="shared" si="44"/>
        <v>39</v>
      </c>
      <c r="T248" s="25">
        <f t="shared" si="45"/>
        <v>5</v>
      </c>
      <c r="U248">
        <f t="shared" si="40"/>
        <v>0</v>
      </c>
      <c r="V248">
        <f t="shared" si="41"/>
        <v>0</v>
      </c>
      <c r="W248">
        <f t="shared" si="42"/>
        <v>0</v>
      </c>
      <c r="X248">
        <f t="shared" si="43"/>
        <v>0</v>
      </c>
    </row>
    <row r="249" spans="1:24" x14ac:dyDescent="0.25">
      <c r="A249" s="8" t="s">
        <v>483</v>
      </c>
      <c r="B249" t="s">
        <v>81</v>
      </c>
      <c r="C249">
        <v>32</v>
      </c>
      <c r="D249">
        <v>21</v>
      </c>
      <c r="E249">
        <v>5</v>
      </c>
      <c r="F249">
        <v>3</v>
      </c>
      <c r="G249">
        <v>0</v>
      </c>
      <c r="H249">
        <v>1</v>
      </c>
      <c r="I249">
        <v>0</v>
      </c>
      <c r="J249">
        <v>0</v>
      </c>
      <c r="K249">
        <v>1</v>
      </c>
      <c r="L249">
        <v>2</v>
      </c>
      <c r="M249">
        <v>0</v>
      </c>
      <c r="N249">
        <v>1</v>
      </c>
      <c r="O249">
        <f t="shared" si="36"/>
        <v>0.14285714285714285</v>
      </c>
      <c r="P249">
        <f t="shared" si="37"/>
        <v>0.18181818181818182</v>
      </c>
      <c r="Q249" s="17">
        <f t="shared" si="38"/>
        <v>0.19047619047619047</v>
      </c>
      <c r="R249" s="17">
        <f t="shared" si="39"/>
        <v>0.37229437229437229</v>
      </c>
      <c r="S249" s="25">
        <f t="shared" si="44"/>
        <v>23</v>
      </c>
      <c r="T249" s="25">
        <f t="shared" si="45"/>
        <v>5</v>
      </c>
      <c r="U249">
        <f t="shared" si="40"/>
        <v>0</v>
      </c>
      <c r="V249">
        <f t="shared" si="41"/>
        <v>0</v>
      </c>
      <c r="W249">
        <f t="shared" si="42"/>
        <v>0</v>
      </c>
      <c r="X249">
        <f t="shared" si="43"/>
        <v>0</v>
      </c>
    </row>
    <row r="250" spans="1:24" x14ac:dyDescent="0.25">
      <c r="A250" s="8" t="s">
        <v>567</v>
      </c>
      <c r="B250" t="s">
        <v>85</v>
      </c>
      <c r="C250">
        <v>7</v>
      </c>
      <c r="D250">
        <v>18</v>
      </c>
      <c r="E250">
        <v>4</v>
      </c>
      <c r="F250">
        <v>5</v>
      </c>
      <c r="G250">
        <v>3</v>
      </c>
      <c r="H250">
        <v>1</v>
      </c>
      <c r="I250">
        <v>0</v>
      </c>
      <c r="J250">
        <v>1</v>
      </c>
      <c r="K250">
        <v>1</v>
      </c>
      <c r="L250">
        <v>5</v>
      </c>
      <c r="M250">
        <v>0</v>
      </c>
      <c r="N250">
        <v>0</v>
      </c>
      <c r="O250">
        <f t="shared" si="36"/>
        <v>0.27777777777777779</v>
      </c>
      <c r="P250">
        <f t="shared" si="37"/>
        <v>0.31578947368421051</v>
      </c>
      <c r="Q250" s="17">
        <f t="shared" si="38"/>
        <v>0.5</v>
      </c>
      <c r="R250" s="17">
        <f t="shared" si="39"/>
        <v>0.81578947368421051</v>
      </c>
      <c r="S250" s="25">
        <f t="shared" si="44"/>
        <v>23</v>
      </c>
      <c r="T250" s="25">
        <f t="shared" si="45"/>
        <v>5</v>
      </c>
      <c r="U250">
        <f t="shared" si="40"/>
        <v>0</v>
      </c>
      <c r="V250">
        <f t="shared" si="41"/>
        <v>0</v>
      </c>
      <c r="W250">
        <f t="shared" si="42"/>
        <v>0</v>
      </c>
      <c r="X250">
        <f t="shared" si="43"/>
        <v>0</v>
      </c>
    </row>
    <row r="251" spans="1:24" x14ac:dyDescent="0.25">
      <c r="A251" s="49" t="s">
        <v>148</v>
      </c>
      <c r="B251" t="s">
        <v>64</v>
      </c>
      <c r="C251">
        <v>17</v>
      </c>
      <c r="D251">
        <v>9</v>
      </c>
      <c r="E251">
        <v>4</v>
      </c>
      <c r="F251">
        <v>1</v>
      </c>
      <c r="G251">
        <v>1</v>
      </c>
      <c r="H251">
        <v>0</v>
      </c>
      <c r="I251">
        <v>0</v>
      </c>
      <c r="J251">
        <v>1</v>
      </c>
      <c r="K251">
        <v>1</v>
      </c>
      <c r="L251">
        <v>4</v>
      </c>
      <c r="M251">
        <v>1</v>
      </c>
      <c r="N251">
        <v>1</v>
      </c>
      <c r="O251">
        <f t="shared" si="36"/>
        <v>0.1111111111111111</v>
      </c>
      <c r="P251">
        <f t="shared" si="37"/>
        <v>0.27272727272727271</v>
      </c>
      <c r="Q251" s="17">
        <f t="shared" si="38"/>
        <v>0.44444444444444442</v>
      </c>
      <c r="R251" s="17">
        <f t="shared" si="39"/>
        <v>0.71717171717171713</v>
      </c>
      <c r="S251" s="25">
        <f t="shared" si="44"/>
        <v>13</v>
      </c>
      <c r="T251" s="25">
        <f t="shared" si="45"/>
        <v>5</v>
      </c>
      <c r="U251">
        <f t="shared" si="40"/>
        <v>0</v>
      </c>
      <c r="V251">
        <f t="shared" si="41"/>
        <v>0</v>
      </c>
      <c r="W251">
        <f t="shared" si="42"/>
        <v>0</v>
      </c>
      <c r="X251">
        <f t="shared" si="43"/>
        <v>0</v>
      </c>
    </row>
    <row r="252" spans="1:24" x14ac:dyDescent="0.25">
      <c r="A252" s="49" t="s">
        <v>169</v>
      </c>
      <c r="B252" t="s">
        <v>66</v>
      </c>
      <c r="C252">
        <v>2</v>
      </c>
      <c r="D252">
        <v>7</v>
      </c>
      <c r="E252">
        <v>3</v>
      </c>
      <c r="F252">
        <v>4</v>
      </c>
      <c r="G252">
        <v>4</v>
      </c>
      <c r="H252">
        <v>1</v>
      </c>
      <c r="I252">
        <v>0</v>
      </c>
      <c r="J252">
        <v>2</v>
      </c>
      <c r="K252">
        <v>1</v>
      </c>
      <c r="L252">
        <v>1</v>
      </c>
      <c r="M252">
        <v>0</v>
      </c>
      <c r="N252">
        <v>0</v>
      </c>
      <c r="O252">
        <f t="shared" si="36"/>
        <v>0.5714285714285714</v>
      </c>
      <c r="P252">
        <f t="shared" si="37"/>
        <v>0.625</v>
      </c>
      <c r="Q252" s="17">
        <f t="shared" si="38"/>
        <v>1.5714285714285714</v>
      </c>
      <c r="R252" s="17">
        <f t="shared" si="39"/>
        <v>2.1964285714285712</v>
      </c>
      <c r="S252" s="25">
        <f t="shared" si="44"/>
        <v>8</v>
      </c>
      <c r="T252" s="25">
        <f t="shared" si="45"/>
        <v>5</v>
      </c>
      <c r="U252">
        <f t="shared" si="40"/>
        <v>0</v>
      </c>
      <c r="V252">
        <f t="shared" si="41"/>
        <v>0</v>
      </c>
      <c r="W252">
        <f t="shared" si="42"/>
        <v>0</v>
      </c>
      <c r="X252">
        <f t="shared" si="43"/>
        <v>0</v>
      </c>
    </row>
    <row r="253" spans="1:24" x14ac:dyDescent="0.25">
      <c r="A253" s="8" t="s">
        <v>413</v>
      </c>
      <c r="B253" t="s">
        <v>77</v>
      </c>
      <c r="C253">
        <v>26</v>
      </c>
      <c r="D253">
        <v>82</v>
      </c>
      <c r="E253">
        <v>4</v>
      </c>
      <c r="F253">
        <v>15</v>
      </c>
      <c r="G253">
        <v>5</v>
      </c>
      <c r="H253">
        <v>3</v>
      </c>
      <c r="I253">
        <v>0</v>
      </c>
      <c r="J253">
        <v>0</v>
      </c>
      <c r="K253">
        <v>10</v>
      </c>
      <c r="L253">
        <v>13</v>
      </c>
      <c r="M253">
        <v>1</v>
      </c>
      <c r="N253">
        <v>1</v>
      </c>
      <c r="O253">
        <f t="shared" si="36"/>
        <v>0.18292682926829268</v>
      </c>
      <c r="P253">
        <f t="shared" si="37"/>
        <v>0.27956989247311825</v>
      </c>
      <c r="Q253" s="17">
        <f t="shared" si="38"/>
        <v>0.21951219512195122</v>
      </c>
      <c r="R253" s="17">
        <f t="shared" si="39"/>
        <v>0.49908208759506945</v>
      </c>
      <c r="S253" s="25">
        <f t="shared" si="44"/>
        <v>95</v>
      </c>
      <c r="T253" s="25">
        <f t="shared" si="45"/>
        <v>4</v>
      </c>
      <c r="U253">
        <f t="shared" si="40"/>
        <v>0</v>
      </c>
      <c r="V253">
        <f t="shared" si="41"/>
        <v>0</v>
      </c>
      <c r="W253">
        <f t="shared" si="42"/>
        <v>0</v>
      </c>
      <c r="X253">
        <f t="shared" si="43"/>
        <v>0</v>
      </c>
    </row>
    <row r="254" spans="1:24" x14ac:dyDescent="0.25">
      <c r="A254" s="8" t="s">
        <v>491</v>
      </c>
      <c r="B254" t="s">
        <v>81</v>
      </c>
      <c r="C254">
        <v>18</v>
      </c>
      <c r="D254">
        <v>63</v>
      </c>
      <c r="E254">
        <v>4</v>
      </c>
      <c r="F254">
        <v>12</v>
      </c>
      <c r="G254">
        <v>5</v>
      </c>
      <c r="H254">
        <v>5</v>
      </c>
      <c r="I254">
        <v>0</v>
      </c>
      <c r="J254">
        <v>0</v>
      </c>
      <c r="K254">
        <v>2</v>
      </c>
      <c r="L254">
        <v>14</v>
      </c>
      <c r="M254">
        <v>2</v>
      </c>
      <c r="N254">
        <v>0</v>
      </c>
      <c r="O254">
        <f t="shared" si="36"/>
        <v>0.19047619047619047</v>
      </c>
      <c r="P254">
        <f t="shared" si="37"/>
        <v>0.23880597014925373</v>
      </c>
      <c r="Q254" s="17">
        <f t="shared" si="38"/>
        <v>0.26984126984126983</v>
      </c>
      <c r="R254" s="17">
        <f t="shared" si="39"/>
        <v>0.50864723999052353</v>
      </c>
      <c r="S254" s="25">
        <f t="shared" si="44"/>
        <v>77</v>
      </c>
      <c r="T254" s="25">
        <f t="shared" si="45"/>
        <v>4</v>
      </c>
      <c r="U254">
        <f t="shared" si="40"/>
        <v>0</v>
      </c>
      <c r="V254">
        <f t="shared" si="41"/>
        <v>0</v>
      </c>
      <c r="W254">
        <f t="shared" si="42"/>
        <v>0</v>
      </c>
      <c r="X254">
        <f t="shared" si="43"/>
        <v>0</v>
      </c>
    </row>
    <row r="255" spans="1:24" x14ac:dyDescent="0.25">
      <c r="A255" s="8" t="s">
        <v>484</v>
      </c>
      <c r="B255" t="s">
        <v>81</v>
      </c>
      <c r="C255">
        <v>11</v>
      </c>
      <c r="D255">
        <v>38</v>
      </c>
      <c r="E255">
        <v>4</v>
      </c>
      <c r="F255">
        <v>6</v>
      </c>
      <c r="G255">
        <v>2</v>
      </c>
      <c r="H255">
        <v>3</v>
      </c>
      <c r="I255">
        <v>0</v>
      </c>
      <c r="J255">
        <v>0</v>
      </c>
      <c r="K255">
        <v>4</v>
      </c>
      <c r="L255">
        <v>11</v>
      </c>
      <c r="M255">
        <v>0</v>
      </c>
      <c r="N255">
        <v>1</v>
      </c>
      <c r="O255">
        <f t="shared" si="36"/>
        <v>0.15789473684210525</v>
      </c>
      <c r="P255">
        <f t="shared" si="37"/>
        <v>0.23809523809523808</v>
      </c>
      <c r="Q255" s="17">
        <f t="shared" si="38"/>
        <v>0.23684210526315788</v>
      </c>
      <c r="R255" s="17">
        <f t="shared" si="39"/>
        <v>0.47493734335839599</v>
      </c>
      <c r="S255" s="25">
        <f t="shared" si="44"/>
        <v>49</v>
      </c>
      <c r="T255" s="25">
        <f t="shared" si="45"/>
        <v>4</v>
      </c>
      <c r="U255">
        <f t="shared" si="40"/>
        <v>0</v>
      </c>
      <c r="V255">
        <f t="shared" si="41"/>
        <v>0</v>
      </c>
      <c r="W255">
        <f t="shared" si="42"/>
        <v>0</v>
      </c>
      <c r="X255">
        <f t="shared" si="43"/>
        <v>0</v>
      </c>
    </row>
    <row r="256" spans="1:24" x14ac:dyDescent="0.25">
      <c r="A256" t="s">
        <v>627</v>
      </c>
      <c r="B256" t="s">
        <v>622</v>
      </c>
      <c r="C256">
        <v>19</v>
      </c>
      <c r="D256">
        <v>35</v>
      </c>
      <c r="E256">
        <v>4</v>
      </c>
      <c r="F256">
        <v>11</v>
      </c>
      <c r="G256">
        <v>4</v>
      </c>
      <c r="H256">
        <v>0</v>
      </c>
      <c r="I256">
        <v>0</v>
      </c>
      <c r="J256">
        <v>0</v>
      </c>
      <c r="K256">
        <v>4</v>
      </c>
      <c r="L256">
        <v>7</v>
      </c>
      <c r="M256">
        <v>0</v>
      </c>
      <c r="N256">
        <v>0</v>
      </c>
      <c r="O256">
        <f t="shared" si="36"/>
        <v>0.31428571428571428</v>
      </c>
      <c r="P256">
        <f t="shared" si="37"/>
        <v>0.38461538461538464</v>
      </c>
      <c r="Q256" s="17">
        <f t="shared" si="38"/>
        <v>0.31428571428571428</v>
      </c>
      <c r="R256" s="17">
        <f t="shared" si="39"/>
        <v>0.69890109890109886</v>
      </c>
      <c r="S256" s="25">
        <f t="shared" si="44"/>
        <v>42</v>
      </c>
      <c r="T256" s="25">
        <f t="shared" si="45"/>
        <v>4</v>
      </c>
      <c r="U256">
        <f t="shared" si="40"/>
        <v>0</v>
      </c>
      <c r="V256">
        <f t="shared" si="41"/>
        <v>0</v>
      </c>
      <c r="W256">
        <f t="shared" si="42"/>
        <v>0</v>
      </c>
      <c r="X256">
        <f t="shared" si="43"/>
        <v>0</v>
      </c>
    </row>
    <row r="257" spans="1:24" x14ac:dyDescent="0.25">
      <c r="A257" s="8" t="s">
        <v>533</v>
      </c>
      <c r="B257" t="s">
        <v>83</v>
      </c>
      <c r="C257">
        <v>19</v>
      </c>
      <c r="D257">
        <v>29</v>
      </c>
      <c r="E257">
        <v>4</v>
      </c>
      <c r="F257">
        <v>6</v>
      </c>
      <c r="G257">
        <v>3</v>
      </c>
      <c r="H257">
        <v>1</v>
      </c>
      <c r="I257">
        <v>0</v>
      </c>
      <c r="J257">
        <v>0</v>
      </c>
      <c r="K257">
        <v>2</v>
      </c>
      <c r="L257">
        <v>4</v>
      </c>
      <c r="M257">
        <v>0</v>
      </c>
      <c r="N257">
        <v>0</v>
      </c>
      <c r="O257">
        <f t="shared" si="36"/>
        <v>0.20689655172413793</v>
      </c>
      <c r="P257">
        <f t="shared" si="37"/>
        <v>0.25806451612903225</v>
      </c>
      <c r="Q257" s="17">
        <f t="shared" si="38"/>
        <v>0.2413793103448276</v>
      </c>
      <c r="R257" s="17">
        <f t="shared" si="39"/>
        <v>0.49944382647385988</v>
      </c>
      <c r="S257" s="25">
        <f t="shared" si="44"/>
        <v>33</v>
      </c>
      <c r="T257" s="25">
        <f t="shared" si="45"/>
        <v>4</v>
      </c>
      <c r="U257">
        <f t="shared" si="40"/>
        <v>0</v>
      </c>
      <c r="V257">
        <f t="shared" si="41"/>
        <v>0</v>
      </c>
      <c r="W257">
        <f t="shared" si="42"/>
        <v>0</v>
      </c>
      <c r="X257">
        <f t="shared" si="43"/>
        <v>0</v>
      </c>
    </row>
    <row r="258" spans="1:24" x14ac:dyDescent="0.25">
      <c r="A258" s="8" t="s">
        <v>249</v>
      </c>
      <c r="B258" t="s">
        <v>68</v>
      </c>
      <c r="C258">
        <v>10</v>
      </c>
      <c r="D258">
        <v>38</v>
      </c>
      <c r="E258">
        <v>2</v>
      </c>
      <c r="F258">
        <v>8</v>
      </c>
      <c r="G258">
        <v>3</v>
      </c>
      <c r="H258">
        <v>1</v>
      </c>
      <c r="I258">
        <v>0</v>
      </c>
      <c r="J258">
        <v>1</v>
      </c>
      <c r="K258">
        <v>3</v>
      </c>
      <c r="L258">
        <v>10</v>
      </c>
      <c r="M258">
        <v>0</v>
      </c>
      <c r="N258">
        <v>0</v>
      </c>
      <c r="O258">
        <f t="shared" ref="O258:O321" si="46">IF(D258=0,0,F258/D258)</f>
        <v>0.21052631578947367</v>
      </c>
      <c r="P258">
        <f t="shared" ref="P258:P321" si="47">IF(D258+L258=0,0,(F258+K258+M258)/(D258+K258+M258))</f>
        <v>0.26829268292682928</v>
      </c>
      <c r="Q258" s="17">
        <f t="shared" ref="Q258:Q321" si="48">IF(D258=0,0,(F258+H258+2*I258+3*J258)/D258)</f>
        <v>0.31578947368421051</v>
      </c>
      <c r="R258" s="17">
        <f t="shared" ref="R258:R321" si="49">P258+Q258</f>
        <v>0.58408215661103979</v>
      </c>
      <c r="S258" s="25">
        <f t="shared" si="44"/>
        <v>48</v>
      </c>
      <c r="T258" s="25">
        <f t="shared" si="45"/>
        <v>3</v>
      </c>
      <c r="U258">
        <f t="shared" ref="U258:U321" si="50">IF($S258&gt;3.1*$Y$1,O258,0)</f>
        <v>0</v>
      </c>
      <c r="V258">
        <f t="shared" ref="V258:V321" si="51">IF($S258&gt;3.1*$Y$1,P258,0)</f>
        <v>0</v>
      </c>
      <c r="W258">
        <f t="shared" ref="W258:W321" si="52">IF($S258&gt;3.1*$Y$1,Q258,0)</f>
        <v>0</v>
      </c>
      <c r="X258">
        <f t="shared" ref="X258:X321" si="53">IF($S258&gt;3.1*$Y$1,R258,0)</f>
        <v>0</v>
      </c>
    </row>
    <row r="259" spans="1:24" x14ac:dyDescent="0.25">
      <c r="A259" s="49" t="s">
        <v>203</v>
      </c>
      <c r="B259" t="s">
        <v>729</v>
      </c>
      <c r="C259">
        <v>8</v>
      </c>
      <c r="D259">
        <v>33</v>
      </c>
      <c r="E259">
        <v>2</v>
      </c>
      <c r="F259">
        <v>6</v>
      </c>
      <c r="G259">
        <v>3</v>
      </c>
      <c r="H259">
        <v>0</v>
      </c>
      <c r="I259">
        <v>0</v>
      </c>
      <c r="J259">
        <v>1</v>
      </c>
      <c r="K259">
        <v>0</v>
      </c>
      <c r="L259">
        <v>6</v>
      </c>
      <c r="M259">
        <v>0</v>
      </c>
      <c r="N259">
        <v>0</v>
      </c>
      <c r="O259">
        <f t="shared" si="46"/>
        <v>0.18181818181818182</v>
      </c>
      <c r="P259">
        <f t="shared" si="47"/>
        <v>0.18181818181818182</v>
      </c>
      <c r="Q259" s="17">
        <f t="shared" si="48"/>
        <v>0.27272727272727271</v>
      </c>
      <c r="R259" s="17">
        <f t="shared" si="49"/>
        <v>0.45454545454545453</v>
      </c>
      <c r="S259" s="25">
        <f t="shared" si="44"/>
        <v>39</v>
      </c>
      <c r="T259" s="25">
        <f t="shared" si="45"/>
        <v>3</v>
      </c>
      <c r="U259">
        <f t="shared" si="50"/>
        <v>0</v>
      </c>
      <c r="V259">
        <f t="shared" si="51"/>
        <v>0</v>
      </c>
      <c r="W259">
        <f t="shared" si="52"/>
        <v>0</v>
      </c>
      <c r="X259">
        <f t="shared" si="53"/>
        <v>0</v>
      </c>
    </row>
    <row r="260" spans="1:24" x14ac:dyDescent="0.25">
      <c r="A260" s="49" t="s">
        <v>178</v>
      </c>
      <c r="B260" t="s">
        <v>66</v>
      </c>
      <c r="C260">
        <v>21</v>
      </c>
      <c r="D260">
        <v>35</v>
      </c>
      <c r="E260">
        <v>2</v>
      </c>
      <c r="F260">
        <v>8</v>
      </c>
      <c r="G260">
        <v>5</v>
      </c>
      <c r="H260">
        <v>2</v>
      </c>
      <c r="I260">
        <v>0</v>
      </c>
      <c r="J260">
        <v>1</v>
      </c>
      <c r="K260">
        <v>1</v>
      </c>
      <c r="L260">
        <v>4</v>
      </c>
      <c r="M260">
        <v>0</v>
      </c>
      <c r="N260">
        <v>0</v>
      </c>
      <c r="O260">
        <f t="shared" si="46"/>
        <v>0.22857142857142856</v>
      </c>
      <c r="P260">
        <f t="shared" si="47"/>
        <v>0.25</v>
      </c>
      <c r="Q260" s="17">
        <f t="shared" si="48"/>
        <v>0.37142857142857144</v>
      </c>
      <c r="R260" s="17">
        <f t="shared" si="49"/>
        <v>0.62142857142857144</v>
      </c>
      <c r="S260" s="25">
        <f t="shared" si="44"/>
        <v>39</v>
      </c>
      <c r="T260" s="25">
        <f t="shared" si="45"/>
        <v>3</v>
      </c>
      <c r="U260">
        <f t="shared" si="50"/>
        <v>0</v>
      </c>
      <c r="V260">
        <f t="shared" si="51"/>
        <v>0</v>
      </c>
      <c r="W260">
        <f t="shared" si="52"/>
        <v>0</v>
      </c>
      <c r="X260">
        <f t="shared" si="53"/>
        <v>0</v>
      </c>
    </row>
    <row r="261" spans="1:24" x14ac:dyDescent="0.25">
      <c r="A261" s="8" t="s">
        <v>324</v>
      </c>
      <c r="B261" t="s">
        <v>72</v>
      </c>
      <c r="C261">
        <v>10</v>
      </c>
      <c r="D261">
        <v>33</v>
      </c>
      <c r="E261">
        <v>3</v>
      </c>
      <c r="F261">
        <v>10</v>
      </c>
      <c r="G261">
        <v>4</v>
      </c>
      <c r="H261">
        <v>3</v>
      </c>
      <c r="I261">
        <v>0</v>
      </c>
      <c r="J261">
        <v>0</v>
      </c>
      <c r="K261">
        <v>4</v>
      </c>
      <c r="L261">
        <v>4</v>
      </c>
      <c r="M261">
        <v>0</v>
      </c>
      <c r="N261">
        <v>0</v>
      </c>
      <c r="O261">
        <f t="shared" si="46"/>
        <v>0.30303030303030304</v>
      </c>
      <c r="P261">
        <f t="shared" si="47"/>
        <v>0.3783783783783784</v>
      </c>
      <c r="Q261" s="17">
        <f t="shared" si="48"/>
        <v>0.39393939393939392</v>
      </c>
      <c r="R261" s="17">
        <f t="shared" si="49"/>
        <v>0.77231777231777232</v>
      </c>
      <c r="S261" s="25">
        <f t="shared" si="44"/>
        <v>37</v>
      </c>
      <c r="T261" s="25">
        <f t="shared" si="45"/>
        <v>3</v>
      </c>
      <c r="U261">
        <f t="shared" si="50"/>
        <v>0</v>
      </c>
      <c r="V261">
        <f t="shared" si="51"/>
        <v>0</v>
      </c>
      <c r="W261">
        <f t="shared" si="52"/>
        <v>0</v>
      </c>
      <c r="X261">
        <f t="shared" si="53"/>
        <v>0</v>
      </c>
    </row>
    <row r="262" spans="1:24" x14ac:dyDescent="0.25">
      <c r="A262" s="8" t="s">
        <v>517</v>
      </c>
      <c r="B262" t="s">
        <v>83</v>
      </c>
      <c r="C262">
        <v>20</v>
      </c>
      <c r="D262">
        <v>23</v>
      </c>
      <c r="E262">
        <v>3</v>
      </c>
      <c r="F262">
        <v>5</v>
      </c>
      <c r="G262">
        <v>0</v>
      </c>
      <c r="H262">
        <v>2</v>
      </c>
      <c r="I262">
        <v>0</v>
      </c>
      <c r="J262">
        <v>0</v>
      </c>
      <c r="K262">
        <v>5</v>
      </c>
      <c r="L262">
        <v>8</v>
      </c>
      <c r="M262">
        <v>0</v>
      </c>
      <c r="N262">
        <v>1</v>
      </c>
      <c r="O262">
        <f t="shared" si="46"/>
        <v>0.21739130434782608</v>
      </c>
      <c r="P262">
        <f t="shared" si="47"/>
        <v>0.35714285714285715</v>
      </c>
      <c r="Q262" s="17">
        <f t="shared" si="48"/>
        <v>0.30434782608695654</v>
      </c>
      <c r="R262" s="17">
        <f t="shared" si="49"/>
        <v>0.66149068322981375</v>
      </c>
      <c r="S262" s="25">
        <f t="shared" si="44"/>
        <v>31</v>
      </c>
      <c r="T262" s="25">
        <f t="shared" si="45"/>
        <v>3</v>
      </c>
      <c r="U262">
        <f t="shared" si="50"/>
        <v>0</v>
      </c>
      <c r="V262">
        <f t="shared" si="51"/>
        <v>0</v>
      </c>
      <c r="W262">
        <f t="shared" si="52"/>
        <v>0</v>
      </c>
      <c r="X262">
        <f t="shared" si="53"/>
        <v>0</v>
      </c>
    </row>
    <row r="263" spans="1:24" x14ac:dyDescent="0.25">
      <c r="A263" t="s">
        <v>636</v>
      </c>
      <c r="B263" t="s">
        <v>622</v>
      </c>
      <c r="C263">
        <v>21</v>
      </c>
      <c r="D263">
        <v>21</v>
      </c>
      <c r="E263">
        <v>3</v>
      </c>
      <c r="F263">
        <v>6</v>
      </c>
      <c r="G263">
        <v>4</v>
      </c>
      <c r="H263">
        <v>2</v>
      </c>
      <c r="I263">
        <v>0</v>
      </c>
      <c r="J263">
        <v>0</v>
      </c>
      <c r="K263">
        <v>2</v>
      </c>
      <c r="L263">
        <v>3</v>
      </c>
      <c r="M263">
        <v>1</v>
      </c>
      <c r="N263">
        <v>0</v>
      </c>
      <c r="O263">
        <f t="shared" si="46"/>
        <v>0.2857142857142857</v>
      </c>
      <c r="P263">
        <f t="shared" si="47"/>
        <v>0.375</v>
      </c>
      <c r="Q263" s="17">
        <f t="shared" si="48"/>
        <v>0.38095238095238093</v>
      </c>
      <c r="R263" s="17">
        <f t="shared" si="49"/>
        <v>0.75595238095238093</v>
      </c>
      <c r="S263" s="25">
        <f t="shared" si="44"/>
        <v>24</v>
      </c>
      <c r="T263" s="25">
        <f t="shared" si="45"/>
        <v>3</v>
      </c>
      <c r="U263">
        <f t="shared" si="50"/>
        <v>0</v>
      </c>
      <c r="V263">
        <f t="shared" si="51"/>
        <v>0</v>
      </c>
      <c r="W263">
        <f t="shared" si="52"/>
        <v>0</v>
      </c>
      <c r="X263">
        <f t="shared" si="53"/>
        <v>0</v>
      </c>
    </row>
    <row r="264" spans="1:24" x14ac:dyDescent="0.25">
      <c r="A264" s="49" t="s">
        <v>213</v>
      </c>
      <c r="B264" t="s">
        <v>729</v>
      </c>
      <c r="C264">
        <v>4</v>
      </c>
      <c r="D264">
        <v>12</v>
      </c>
      <c r="E264">
        <v>3</v>
      </c>
      <c r="F264">
        <v>3</v>
      </c>
      <c r="G264">
        <v>1</v>
      </c>
      <c r="H264">
        <v>0</v>
      </c>
      <c r="I264">
        <v>0</v>
      </c>
      <c r="J264">
        <v>0</v>
      </c>
      <c r="K264">
        <v>3</v>
      </c>
      <c r="L264">
        <v>2</v>
      </c>
      <c r="M264">
        <v>0</v>
      </c>
      <c r="N264">
        <v>0</v>
      </c>
      <c r="O264">
        <f t="shared" si="46"/>
        <v>0.25</v>
      </c>
      <c r="P264">
        <f t="shared" si="47"/>
        <v>0.4</v>
      </c>
      <c r="Q264" s="17">
        <f t="shared" si="48"/>
        <v>0.25</v>
      </c>
      <c r="R264" s="17">
        <f t="shared" si="49"/>
        <v>0.65</v>
      </c>
      <c r="S264" s="25">
        <f t="shared" si="44"/>
        <v>14</v>
      </c>
      <c r="T264" s="25">
        <f t="shared" si="45"/>
        <v>3</v>
      </c>
      <c r="U264">
        <f t="shared" si="50"/>
        <v>0</v>
      </c>
      <c r="V264">
        <f t="shared" si="51"/>
        <v>0</v>
      </c>
      <c r="W264">
        <f t="shared" si="52"/>
        <v>0</v>
      </c>
      <c r="X264">
        <f t="shared" si="53"/>
        <v>0</v>
      </c>
    </row>
    <row r="265" spans="1:24" x14ac:dyDescent="0.25">
      <c r="A265" s="49" t="s">
        <v>392</v>
      </c>
      <c r="B265" t="s">
        <v>75</v>
      </c>
      <c r="C265">
        <v>11</v>
      </c>
      <c r="D265">
        <v>6</v>
      </c>
      <c r="E265">
        <v>3</v>
      </c>
      <c r="F265">
        <v>3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1</v>
      </c>
      <c r="M265">
        <v>0</v>
      </c>
      <c r="N265">
        <v>2</v>
      </c>
      <c r="O265">
        <f t="shared" si="46"/>
        <v>0.5</v>
      </c>
      <c r="P265">
        <f t="shared" si="47"/>
        <v>0.5</v>
      </c>
      <c r="Q265" s="17">
        <f t="shared" si="48"/>
        <v>0.5</v>
      </c>
      <c r="R265" s="17">
        <f t="shared" si="49"/>
        <v>1</v>
      </c>
      <c r="S265" s="25">
        <f t="shared" si="44"/>
        <v>7</v>
      </c>
      <c r="T265" s="25">
        <f t="shared" si="45"/>
        <v>3</v>
      </c>
      <c r="U265">
        <f t="shared" si="50"/>
        <v>0</v>
      </c>
      <c r="V265">
        <f t="shared" si="51"/>
        <v>0</v>
      </c>
      <c r="W265">
        <f t="shared" si="52"/>
        <v>0</v>
      </c>
      <c r="X265">
        <f t="shared" si="53"/>
        <v>0</v>
      </c>
    </row>
    <row r="266" spans="1:24" x14ac:dyDescent="0.25">
      <c r="A266" s="8" t="s">
        <v>345</v>
      </c>
      <c r="B266" t="s">
        <v>5</v>
      </c>
      <c r="C266">
        <v>18</v>
      </c>
      <c r="D266">
        <v>66</v>
      </c>
      <c r="E266">
        <v>4</v>
      </c>
      <c r="F266">
        <v>8</v>
      </c>
      <c r="G266">
        <v>1</v>
      </c>
      <c r="H266">
        <v>3</v>
      </c>
      <c r="I266">
        <v>2</v>
      </c>
      <c r="J266">
        <v>0</v>
      </c>
      <c r="K266">
        <v>2</v>
      </c>
      <c r="L266">
        <v>11</v>
      </c>
      <c r="M266">
        <v>2</v>
      </c>
      <c r="N266">
        <v>1</v>
      </c>
      <c r="O266">
        <f t="shared" si="46"/>
        <v>0.12121212121212122</v>
      </c>
      <c r="P266">
        <f t="shared" si="47"/>
        <v>0.17142857142857143</v>
      </c>
      <c r="Q266" s="17">
        <f t="shared" si="48"/>
        <v>0.22727272727272727</v>
      </c>
      <c r="R266" s="17">
        <f t="shared" si="49"/>
        <v>0.39870129870129867</v>
      </c>
      <c r="S266" s="25">
        <f t="shared" si="44"/>
        <v>77</v>
      </c>
      <c r="T266" s="25">
        <f t="shared" si="45"/>
        <v>2</v>
      </c>
      <c r="U266">
        <f t="shared" si="50"/>
        <v>0</v>
      </c>
      <c r="V266">
        <f t="shared" si="51"/>
        <v>0</v>
      </c>
      <c r="W266">
        <f t="shared" si="52"/>
        <v>0</v>
      </c>
      <c r="X266">
        <f t="shared" si="53"/>
        <v>0</v>
      </c>
    </row>
    <row r="267" spans="1:24" x14ac:dyDescent="0.25">
      <c r="A267" s="49" t="s">
        <v>205</v>
      </c>
      <c r="B267" t="s">
        <v>729</v>
      </c>
      <c r="C267">
        <v>17</v>
      </c>
      <c r="D267">
        <v>55</v>
      </c>
      <c r="E267">
        <v>3</v>
      </c>
      <c r="F267">
        <v>8</v>
      </c>
      <c r="G267">
        <v>4</v>
      </c>
      <c r="H267">
        <v>5</v>
      </c>
      <c r="I267">
        <v>1</v>
      </c>
      <c r="J267">
        <v>0</v>
      </c>
      <c r="K267">
        <v>3</v>
      </c>
      <c r="L267">
        <v>8</v>
      </c>
      <c r="M267">
        <v>0</v>
      </c>
      <c r="N267">
        <v>0</v>
      </c>
      <c r="O267">
        <f t="shared" si="46"/>
        <v>0.14545454545454545</v>
      </c>
      <c r="P267">
        <f t="shared" si="47"/>
        <v>0.18965517241379309</v>
      </c>
      <c r="Q267" s="17">
        <f t="shared" si="48"/>
        <v>0.27272727272727271</v>
      </c>
      <c r="R267" s="17">
        <f t="shared" si="49"/>
        <v>0.4623824451410658</v>
      </c>
      <c r="S267" s="25">
        <f t="shared" si="44"/>
        <v>63</v>
      </c>
      <c r="T267" s="25">
        <f t="shared" si="45"/>
        <v>2</v>
      </c>
      <c r="U267">
        <f t="shared" si="50"/>
        <v>0</v>
      </c>
      <c r="V267">
        <f t="shared" si="51"/>
        <v>0</v>
      </c>
      <c r="W267">
        <f t="shared" si="52"/>
        <v>0</v>
      </c>
      <c r="X267">
        <f t="shared" si="53"/>
        <v>0</v>
      </c>
    </row>
    <row r="268" spans="1:24" x14ac:dyDescent="0.25">
      <c r="A268" s="8" t="s">
        <v>280</v>
      </c>
      <c r="B268" t="s">
        <v>70</v>
      </c>
      <c r="C268">
        <v>13</v>
      </c>
      <c r="D268">
        <v>30</v>
      </c>
      <c r="E268">
        <v>2</v>
      </c>
      <c r="F268">
        <v>6</v>
      </c>
      <c r="G268">
        <v>5</v>
      </c>
      <c r="H268">
        <v>0</v>
      </c>
      <c r="I268">
        <v>1</v>
      </c>
      <c r="J268">
        <v>1</v>
      </c>
      <c r="K268">
        <v>3</v>
      </c>
      <c r="L268">
        <v>6</v>
      </c>
      <c r="M268">
        <v>0</v>
      </c>
      <c r="N268">
        <v>0</v>
      </c>
      <c r="O268">
        <f t="shared" si="46"/>
        <v>0.2</v>
      </c>
      <c r="P268">
        <f t="shared" si="47"/>
        <v>0.27272727272727271</v>
      </c>
      <c r="Q268" s="17">
        <f t="shared" si="48"/>
        <v>0.36666666666666664</v>
      </c>
      <c r="R268" s="17">
        <f t="shared" si="49"/>
        <v>0.6393939393939394</v>
      </c>
      <c r="S268" s="25">
        <f t="shared" si="44"/>
        <v>36</v>
      </c>
      <c r="T268" s="25">
        <f t="shared" si="45"/>
        <v>2</v>
      </c>
      <c r="U268">
        <f t="shared" si="50"/>
        <v>0</v>
      </c>
      <c r="V268">
        <f t="shared" si="51"/>
        <v>0</v>
      </c>
      <c r="W268">
        <f t="shared" si="52"/>
        <v>0</v>
      </c>
      <c r="X268">
        <f t="shared" si="53"/>
        <v>0</v>
      </c>
    </row>
    <row r="269" spans="1:24" x14ac:dyDescent="0.25">
      <c r="A269" s="8" t="s">
        <v>529</v>
      </c>
      <c r="B269" t="s">
        <v>83</v>
      </c>
      <c r="C269">
        <v>15</v>
      </c>
      <c r="D269">
        <v>27</v>
      </c>
      <c r="E269">
        <v>1</v>
      </c>
      <c r="F269">
        <v>4</v>
      </c>
      <c r="G269">
        <v>4</v>
      </c>
      <c r="H269">
        <v>1</v>
      </c>
      <c r="I269">
        <v>0</v>
      </c>
      <c r="J269">
        <v>1</v>
      </c>
      <c r="K269">
        <v>2</v>
      </c>
      <c r="L269">
        <v>4</v>
      </c>
      <c r="M269">
        <v>1</v>
      </c>
      <c r="N269">
        <v>0</v>
      </c>
      <c r="O269">
        <f t="shared" si="46"/>
        <v>0.14814814814814814</v>
      </c>
      <c r="P269">
        <f t="shared" si="47"/>
        <v>0.23333333333333334</v>
      </c>
      <c r="Q269" s="17">
        <f t="shared" si="48"/>
        <v>0.29629629629629628</v>
      </c>
      <c r="R269" s="17">
        <f t="shared" si="49"/>
        <v>0.52962962962962967</v>
      </c>
      <c r="S269" s="25">
        <f t="shared" si="44"/>
        <v>31</v>
      </c>
      <c r="T269" s="25">
        <f t="shared" si="45"/>
        <v>2</v>
      </c>
      <c r="U269">
        <f t="shared" si="50"/>
        <v>0</v>
      </c>
      <c r="V269">
        <f t="shared" si="51"/>
        <v>0</v>
      </c>
      <c r="W269">
        <f t="shared" si="52"/>
        <v>0</v>
      </c>
      <c r="X269">
        <f t="shared" si="53"/>
        <v>0</v>
      </c>
    </row>
    <row r="270" spans="1:24" x14ac:dyDescent="0.25">
      <c r="A270" s="49" t="s">
        <v>180</v>
      </c>
      <c r="B270" t="s">
        <v>66</v>
      </c>
      <c r="C270">
        <v>8</v>
      </c>
      <c r="D270">
        <v>28</v>
      </c>
      <c r="E270">
        <v>2</v>
      </c>
      <c r="F270">
        <v>12</v>
      </c>
      <c r="G270">
        <v>6</v>
      </c>
      <c r="H270">
        <v>2</v>
      </c>
      <c r="I270">
        <v>0</v>
      </c>
      <c r="J270">
        <v>0</v>
      </c>
      <c r="K270">
        <v>0</v>
      </c>
      <c r="L270">
        <v>2</v>
      </c>
      <c r="M270">
        <v>1</v>
      </c>
      <c r="N270">
        <v>0</v>
      </c>
      <c r="O270">
        <f t="shared" si="46"/>
        <v>0.42857142857142855</v>
      </c>
      <c r="P270">
        <f t="shared" si="47"/>
        <v>0.44827586206896552</v>
      </c>
      <c r="Q270" s="17">
        <f t="shared" si="48"/>
        <v>0.5</v>
      </c>
      <c r="R270" s="17">
        <f t="shared" si="49"/>
        <v>0.94827586206896552</v>
      </c>
      <c r="S270" s="25">
        <f t="shared" si="44"/>
        <v>30</v>
      </c>
      <c r="T270" s="25">
        <f t="shared" si="45"/>
        <v>2</v>
      </c>
      <c r="U270">
        <f t="shared" si="50"/>
        <v>0</v>
      </c>
      <c r="V270">
        <f t="shared" si="51"/>
        <v>0</v>
      </c>
      <c r="W270">
        <f t="shared" si="52"/>
        <v>0</v>
      </c>
      <c r="X270">
        <f t="shared" si="53"/>
        <v>0</v>
      </c>
    </row>
    <row r="271" spans="1:24" x14ac:dyDescent="0.25">
      <c r="A271" s="8" t="s">
        <v>318</v>
      </c>
      <c r="B271" t="s">
        <v>72</v>
      </c>
      <c r="C271">
        <v>4</v>
      </c>
      <c r="D271">
        <v>14</v>
      </c>
      <c r="E271">
        <v>1</v>
      </c>
      <c r="F271">
        <v>3</v>
      </c>
      <c r="G271">
        <v>1</v>
      </c>
      <c r="H271">
        <v>0</v>
      </c>
      <c r="I271">
        <v>0</v>
      </c>
      <c r="J271">
        <v>1</v>
      </c>
      <c r="K271">
        <v>0</v>
      </c>
      <c r="L271">
        <v>5</v>
      </c>
      <c r="M271">
        <v>0</v>
      </c>
      <c r="N271">
        <v>0</v>
      </c>
      <c r="O271">
        <f t="shared" si="46"/>
        <v>0.21428571428571427</v>
      </c>
      <c r="P271">
        <f t="shared" si="47"/>
        <v>0.21428571428571427</v>
      </c>
      <c r="Q271" s="17">
        <f t="shared" si="48"/>
        <v>0.42857142857142855</v>
      </c>
      <c r="R271" s="17">
        <f t="shared" si="49"/>
        <v>0.64285714285714279</v>
      </c>
      <c r="S271" s="25">
        <f t="shared" si="44"/>
        <v>19</v>
      </c>
      <c r="T271" s="25">
        <f t="shared" si="45"/>
        <v>2</v>
      </c>
      <c r="U271">
        <f t="shared" si="50"/>
        <v>0</v>
      </c>
      <c r="V271">
        <f t="shared" si="51"/>
        <v>0</v>
      </c>
      <c r="W271">
        <f t="shared" si="52"/>
        <v>0</v>
      </c>
      <c r="X271">
        <f t="shared" si="53"/>
        <v>0</v>
      </c>
    </row>
    <row r="272" spans="1:24" x14ac:dyDescent="0.25">
      <c r="A272" s="8" t="s">
        <v>240</v>
      </c>
      <c r="B272" t="s">
        <v>68</v>
      </c>
      <c r="C272">
        <v>4</v>
      </c>
      <c r="D272">
        <v>11</v>
      </c>
      <c r="E272">
        <v>2</v>
      </c>
      <c r="F272">
        <v>3</v>
      </c>
      <c r="G272">
        <v>0</v>
      </c>
      <c r="H272">
        <v>0</v>
      </c>
      <c r="I272">
        <v>0</v>
      </c>
      <c r="J272">
        <v>0</v>
      </c>
      <c r="K272">
        <v>1</v>
      </c>
      <c r="L272">
        <v>3</v>
      </c>
      <c r="M272">
        <v>2</v>
      </c>
      <c r="N272">
        <v>0</v>
      </c>
      <c r="O272">
        <f t="shared" si="46"/>
        <v>0.27272727272727271</v>
      </c>
      <c r="P272">
        <f t="shared" si="47"/>
        <v>0.42857142857142855</v>
      </c>
      <c r="Q272" s="17">
        <f t="shared" si="48"/>
        <v>0.27272727272727271</v>
      </c>
      <c r="R272" s="17">
        <f t="shared" si="49"/>
        <v>0.70129870129870131</v>
      </c>
      <c r="S272" s="25">
        <f t="shared" si="44"/>
        <v>14</v>
      </c>
      <c r="T272" s="25">
        <f t="shared" si="45"/>
        <v>2</v>
      </c>
      <c r="U272">
        <f t="shared" si="50"/>
        <v>0</v>
      </c>
      <c r="V272">
        <f t="shared" si="51"/>
        <v>0</v>
      </c>
      <c r="W272">
        <f t="shared" si="52"/>
        <v>0</v>
      </c>
      <c r="X272">
        <f t="shared" si="53"/>
        <v>0</v>
      </c>
    </row>
    <row r="273" spans="1:24" x14ac:dyDescent="0.25">
      <c r="A273" s="8" t="s">
        <v>380</v>
      </c>
      <c r="B273" t="s">
        <v>75</v>
      </c>
      <c r="C273">
        <v>16</v>
      </c>
      <c r="D273">
        <v>6</v>
      </c>
      <c r="E273">
        <v>1</v>
      </c>
      <c r="F273">
        <v>2</v>
      </c>
      <c r="G273">
        <v>3</v>
      </c>
      <c r="H273">
        <v>0</v>
      </c>
      <c r="I273">
        <v>0</v>
      </c>
      <c r="J273">
        <v>1</v>
      </c>
      <c r="K273">
        <v>0</v>
      </c>
      <c r="L273">
        <v>0</v>
      </c>
      <c r="M273">
        <v>0</v>
      </c>
      <c r="N273">
        <v>0</v>
      </c>
      <c r="O273">
        <f t="shared" si="46"/>
        <v>0.33333333333333331</v>
      </c>
      <c r="P273">
        <f t="shared" si="47"/>
        <v>0.33333333333333331</v>
      </c>
      <c r="Q273" s="17">
        <f t="shared" si="48"/>
        <v>0.83333333333333337</v>
      </c>
      <c r="R273" s="17">
        <f t="shared" si="49"/>
        <v>1.1666666666666667</v>
      </c>
      <c r="S273" s="25">
        <f t="shared" si="44"/>
        <v>6</v>
      </c>
      <c r="T273" s="25">
        <f t="shared" si="45"/>
        <v>2</v>
      </c>
      <c r="U273">
        <f t="shared" si="50"/>
        <v>0</v>
      </c>
      <c r="V273">
        <f t="shared" si="51"/>
        <v>0</v>
      </c>
      <c r="W273">
        <f t="shared" si="52"/>
        <v>0</v>
      </c>
      <c r="X273">
        <f t="shared" si="53"/>
        <v>0</v>
      </c>
    </row>
    <row r="274" spans="1:24" x14ac:dyDescent="0.25">
      <c r="A274" s="8" t="s">
        <v>707</v>
      </c>
      <c r="B274" t="s">
        <v>693</v>
      </c>
      <c r="C274">
        <v>1</v>
      </c>
      <c r="D274">
        <v>1</v>
      </c>
      <c r="E274">
        <v>1</v>
      </c>
      <c r="F274">
        <v>1</v>
      </c>
      <c r="G274">
        <v>1</v>
      </c>
      <c r="H274">
        <v>0</v>
      </c>
      <c r="I274">
        <v>0</v>
      </c>
      <c r="J274">
        <v>1</v>
      </c>
      <c r="K274">
        <v>0</v>
      </c>
      <c r="L274">
        <v>0</v>
      </c>
      <c r="M274">
        <v>0</v>
      </c>
      <c r="N274">
        <v>0</v>
      </c>
      <c r="O274">
        <f t="shared" si="46"/>
        <v>1</v>
      </c>
      <c r="P274">
        <f t="shared" si="47"/>
        <v>1</v>
      </c>
      <c r="Q274" s="17">
        <f t="shared" si="48"/>
        <v>4</v>
      </c>
      <c r="R274" s="17">
        <f t="shared" si="49"/>
        <v>5</v>
      </c>
      <c r="S274" s="25">
        <f t="shared" si="44"/>
        <v>1</v>
      </c>
      <c r="T274" s="25">
        <f t="shared" si="45"/>
        <v>2</v>
      </c>
      <c r="U274">
        <f t="shared" si="50"/>
        <v>0</v>
      </c>
      <c r="V274">
        <f t="shared" si="51"/>
        <v>0</v>
      </c>
      <c r="W274">
        <f t="shared" si="52"/>
        <v>0</v>
      </c>
      <c r="X274">
        <f t="shared" si="53"/>
        <v>0</v>
      </c>
    </row>
    <row r="275" spans="1:24" x14ac:dyDescent="0.25">
      <c r="A275" s="8" t="s">
        <v>593</v>
      </c>
      <c r="B275" t="s">
        <v>586</v>
      </c>
      <c r="C275">
        <v>7</v>
      </c>
      <c r="D275">
        <v>26</v>
      </c>
      <c r="E275">
        <v>1</v>
      </c>
      <c r="F275">
        <v>7</v>
      </c>
      <c r="G275">
        <v>3</v>
      </c>
      <c r="H275">
        <v>0</v>
      </c>
      <c r="I275">
        <v>0</v>
      </c>
      <c r="J275">
        <v>0</v>
      </c>
      <c r="K275">
        <v>1</v>
      </c>
      <c r="L275">
        <v>7</v>
      </c>
      <c r="M275">
        <v>0</v>
      </c>
      <c r="N275">
        <v>2</v>
      </c>
      <c r="O275">
        <f t="shared" si="46"/>
        <v>0.26923076923076922</v>
      </c>
      <c r="P275">
        <f t="shared" si="47"/>
        <v>0.29629629629629628</v>
      </c>
      <c r="Q275" s="17">
        <f t="shared" si="48"/>
        <v>0.26923076923076922</v>
      </c>
      <c r="R275" s="17">
        <f t="shared" si="49"/>
        <v>0.56552706552706544</v>
      </c>
      <c r="S275" s="25">
        <f t="shared" si="44"/>
        <v>33</v>
      </c>
      <c r="T275" s="25">
        <f t="shared" si="45"/>
        <v>1</v>
      </c>
      <c r="U275">
        <f t="shared" si="50"/>
        <v>0</v>
      </c>
      <c r="V275">
        <f t="shared" si="51"/>
        <v>0</v>
      </c>
      <c r="W275">
        <f t="shared" si="52"/>
        <v>0</v>
      </c>
      <c r="X275">
        <f t="shared" si="53"/>
        <v>0</v>
      </c>
    </row>
    <row r="276" spans="1:24" x14ac:dyDescent="0.25">
      <c r="A276" s="8" t="s">
        <v>241</v>
      </c>
      <c r="B276" t="s">
        <v>68</v>
      </c>
      <c r="C276">
        <v>8</v>
      </c>
      <c r="D276">
        <v>18</v>
      </c>
      <c r="E276">
        <v>1</v>
      </c>
      <c r="F276">
        <v>1</v>
      </c>
      <c r="G276">
        <v>1</v>
      </c>
      <c r="H276">
        <v>1</v>
      </c>
      <c r="I276">
        <v>0</v>
      </c>
      <c r="J276">
        <v>0</v>
      </c>
      <c r="K276">
        <v>1</v>
      </c>
      <c r="L276">
        <v>2</v>
      </c>
      <c r="M276">
        <v>0</v>
      </c>
      <c r="N276">
        <v>0</v>
      </c>
      <c r="O276">
        <f t="shared" si="46"/>
        <v>5.5555555555555552E-2</v>
      </c>
      <c r="P276">
        <f t="shared" si="47"/>
        <v>0.10526315789473684</v>
      </c>
      <c r="Q276" s="17">
        <f t="shared" si="48"/>
        <v>0.1111111111111111</v>
      </c>
      <c r="R276" s="17">
        <f t="shared" si="49"/>
        <v>0.21637426900584794</v>
      </c>
      <c r="S276" s="25">
        <f t="shared" si="44"/>
        <v>20</v>
      </c>
      <c r="T276" s="25">
        <f t="shared" si="45"/>
        <v>1</v>
      </c>
      <c r="U276">
        <f t="shared" si="50"/>
        <v>0</v>
      </c>
      <c r="V276">
        <f t="shared" si="51"/>
        <v>0</v>
      </c>
      <c r="W276">
        <f t="shared" si="52"/>
        <v>0</v>
      </c>
      <c r="X276">
        <f t="shared" si="53"/>
        <v>0</v>
      </c>
    </row>
    <row r="277" spans="1:24" x14ac:dyDescent="0.25">
      <c r="A277" s="8" t="s">
        <v>288</v>
      </c>
      <c r="B277" t="s">
        <v>70</v>
      </c>
      <c r="C277">
        <v>14</v>
      </c>
      <c r="D277">
        <v>16</v>
      </c>
      <c r="E277">
        <v>1</v>
      </c>
      <c r="F277">
        <v>4</v>
      </c>
      <c r="G277">
        <v>2</v>
      </c>
      <c r="H277">
        <v>0</v>
      </c>
      <c r="I277">
        <v>0</v>
      </c>
      <c r="J277">
        <v>0</v>
      </c>
      <c r="K277">
        <v>1</v>
      </c>
      <c r="L277">
        <v>2</v>
      </c>
      <c r="M277">
        <v>0</v>
      </c>
      <c r="N277">
        <v>0</v>
      </c>
      <c r="O277">
        <f t="shared" si="46"/>
        <v>0.25</v>
      </c>
      <c r="P277">
        <f t="shared" si="47"/>
        <v>0.29411764705882354</v>
      </c>
      <c r="Q277" s="17">
        <f t="shared" si="48"/>
        <v>0.25</v>
      </c>
      <c r="R277" s="17">
        <f t="shared" si="49"/>
        <v>0.54411764705882359</v>
      </c>
      <c r="S277" s="25">
        <f t="shared" si="44"/>
        <v>18</v>
      </c>
      <c r="T277" s="25">
        <f t="shared" si="45"/>
        <v>1</v>
      </c>
      <c r="U277">
        <f t="shared" si="50"/>
        <v>0</v>
      </c>
      <c r="V277">
        <f t="shared" si="51"/>
        <v>0</v>
      </c>
      <c r="W277">
        <f t="shared" si="52"/>
        <v>0</v>
      </c>
      <c r="X277">
        <f t="shared" si="53"/>
        <v>0</v>
      </c>
    </row>
    <row r="278" spans="1:24" x14ac:dyDescent="0.25">
      <c r="A278" s="49" t="s">
        <v>214</v>
      </c>
      <c r="B278" t="s">
        <v>729</v>
      </c>
      <c r="C278">
        <v>6</v>
      </c>
      <c r="D278">
        <v>15</v>
      </c>
      <c r="E278">
        <v>2</v>
      </c>
      <c r="F278">
        <v>5</v>
      </c>
      <c r="G278">
        <v>4</v>
      </c>
      <c r="H278">
        <v>1</v>
      </c>
      <c r="I278">
        <v>1</v>
      </c>
      <c r="J278">
        <v>0</v>
      </c>
      <c r="K278">
        <v>3</v>
      </c>
      <c r="L278">
        <v>2</v>
      </c>
      <c r="M278">
        <v>0</v>
      </c>
      <c r="N278">
        <v>2</v>
      </c>
      <c r="O278">
        <f t="shared" si="46"/>
        <v>0.33333333333333331</v>
      </c>
      <c r="P278">
        <f t="shared" si="47"/>
        <v>0.44444444444444442</v>
      </c>
      <c r="Q278" s="17">
        <f t="shared" si="48"/>
        <v>0.53333333333333333</v>
      </c>
      <c r="R278" s="17">
        <f t="shared" si="49"/>
        <v>0.97777777777777775</v>
      </c>
      <c r="S278" s="25">
        <f t="shared" si="44"/>
        <v>17</v>
      </c>
      <c r="T278" s="25">
        <f t="shared" si="45"/>
        <v>1</v>
      </c>
      <c r="U278">
        <f t="shared" si="50"/>
        <v>0</v>
      </c>
      <c r="V278">
        <f t="shared" si="51"/>
        <v>0</v>
      </c>
      <c r="W278">
        <f t="shared" si="52"/>
        <v>0</v>
      </c>
      <c r="X278">
        <f t="shared" si="53"/>
        <v>0</v>
      </c>
    </row>
    <row r="279" spans="1:24" x14ac:dyDescent="0.25">
      <c r="A279" s="8" t="s">
        <v>317</v>
      </c>
      <c r="B279" t="s">
        <v>72</v>
      </c>
      <c r="C279">
        <v>4</v>
      </c>
      <c r="D279">
        <v>12</v>
      </c>
      <c r="E279">
        <v>1</v>
      </c>
      <c r="F279">
        <v>3</v>
      </c>
      <c r="G279">
        <v>2</v>
      </c>
      <c r="H279">
        <v>2</v>
      </c>
      <c r="I279">
        <v>0</v>
      </c>
      <c r="J279">
        <v>0</v>
      </c>
      <c r="K279">
        <v>0</v>
      </c>
      <c r="L279">
        <v>4</v>
      </c>
      <c r="M279">
        <v>1</v>
      </c>
      <c r="N279">
        <v>0</v>
      </c>
      <c r="O279">
        <f t="shared" si="46"/>
        <v>0.25</v>
      </c>
      <c r="P279">
        <f t="shared" si="47"/>
        <v>0.30769230769230771</v>
      </c>
      <c r="Q279" s="17">
        <f t="shared" si="48"/>
        <v>0.41666666666666669</v>
      </c>
      <c r="R279" s="17">
        <f t="shared" si="49"/>
        <v>0.72435897435897445</v>
      </c>
      <c r="S279" s="25">
        <f t="shared" si="44"/>
        <v>16</v>
      </c>
      <c r="T279" s="25">
        <f t="shared" si="45"/>
        <v>1</v>
      </c>
      <c r="U279">
        <f t="shared" si="50"/>
        <v>0</v>
      </c>
      <c r="V279">
        <f t="shared" si="51"/>
        <v>0</v>
      </c>
      <c r="W279">
        <f t="shared" si="52"/>
        <v>0</v>
      </c>
      <c r="X279">
        <f t="shared" si="53"/>
        <v>0</v>
      </c>
    </row>
    <row r="280" spans="1:24" x14ac:dyDescent="0.25">
      <c r="A280" s="49" t="s">
        <v>177</v>
      </c>
      <c r="B280" t="s">
        <v>66</v>
      </c>
      <c r="C280">
        <v>5</v>
      </c>
      <c r="D280">
        <v>14</v>
      </c>
      <c r="E280">
        <v>1</v>
      </c>
      <c r="F280">
        <v>2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2</v>
      </c>
      <c r="M280">
        <v>0</v>
      </c>
      <c r="N280">
        <v>0</v>
      </c>
      <c r="O280">
        <f t="shared" si="46"/>
        <v>0.14285714285714285</v>
      </c>
      <c r="P280">
        <f t="shared" si="47"/>
        <v>0.14285714285714285</v>
      </c>
      <c r="Q280" s="17">
        <f t="shared" si="48"/>
        <v>0.14285714285714285</v>
      </c>
      <c r="R280" s="17">
        <f t="shared" si="49"/>
        <v>0.2857142857142857</v>
      </c>
      <c r="S280" s="25">
        <f t="shared" si="44"/>
        <v>16</v>
      </c>
      <c r="T280" s="25">
        <f t="shared" si="45"/>
        <v>1</v>
      </c>
      <c r="U280">
        <f t="shared" si="50"/>
        <v>0</v>
      </c>
      <c r="V280">
        <f t="shared" si="51"/>
        <v>0</v>
      </c>
      <c r="W280">
        <f t="shared" si="52"/>
        <v>0</v>
      </c>
      <c r="X280">
        <f t="shared" si="53"/>
        <v>0</v>
      </c>
    </row>
    <row r="281" spans="1:24" x14ac:dyDescent="0.25">
      <c r="A281" s="8" t="s">
        <v>495</v>
      </c>
      <c r="B281" t="s">
        <v>81</v>
      </c>
      <c r="C281">
        <v>4</v>
      </c>
      <c r="D281">
        <v>13</v>
      </c>
      <c r="E281">
        <v>1</v>
      </c>
      <c r="F281">
        <v>1</v>
      </c>
      <c r="G281">
        <v>1</v>
      </c>
      <c r="H281">
        <v>1</v>
      </c>
      <c r="I281">
        <v>0</v>
      </c>
      <c r="J281">
        <v>0</v>
      </c>
      <c r="K281">
        <v>1</v>
      </c>
      <c r="L281">
        <v>2</v>
      </c>
      <c r="M281">
        <v>0</v>
      </c>
      <c r="N281">
        <v>0</v>
      </c>
      <c r="O281">
        <f t="shared" si="46"/>
        <v>7.6923076923076927E-2</v>
      </c>
      <c r="P281">
        <f t="shared" si="47"/>
        <v>0.14285714285714285</v>
      </c>
      <c r="Q281" s="17">
        <f t="shared" si="48"/>
        <v>0.15384615384615385</v>
      </c>
      <c r="R281" s="17">
        <f t="shared" si="49"/>
        <v>0.2967032967032967</v>
      </c>
      <c r="S281" s="25">
        <f t="shared" si="44"/>
        <v>15</v>
      </c>
      <c r="T281" s="25">
        <f t="shared" si="45"/>
        <v>1</v>
      </c>
      <c r="U281">
        <f t="shared" si="50"/>
        <v>0</v>
      </c>
      <c r="V281">
        <f t="shared" si="51"/>
        <v>0</v>
      </c>
      <c r="W281">
        <f t="shared" si="52"/>
        <v>0</v>
      </c>
      <c r="X281">
        <f t="shared" si="53"/>
        <v>0</v>
      </c>
    </row>
    <row r="282" spans="1:24" x14ac:dyDescent="0.25">
      <c r="A282" s="49" t="s">
        <v>394</v>
      </c>
      <c r="B282" t="s">
        <v>75</v>
      </c>
      <c r="C282">
        <v>32</v>
      </c>
      <c r="D282">
        <v>9</v>
      </c>
      <c r="E282">
        <v>1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2</v>
      </c>
      <c r="L282">
        <v>1</v>
      </c>
      <c r="M282">
        <v>0</v>
      </c>
      <c r="N282">
        <v>0</v>
      </c>
      <c r="O282">
        <f t="shared" si="46"/>
        <v>0</v>
      </c>
      <c r="P282">
        <f t="shared" si="47"/>
        <v>0.18181818181818182</v>
      </c>
      <c r="Q282" s="17">
        <f t="shared" si="48"/>
        <v>0</v>
      </c>
      <c r="R282" s="17">
        <f t="shared" si="49"/>
        <v>0.18181818181818182</v>
      </c>
      <c r="S282" s="25">
        <f t="shared" si="44"/>
        <v>10</v>
      </c>
      <c r="T282" s="25">
        <f t="shared" si="45"/>
        <v>1</v>
      </c>
      <c r="U282">
        <f t="shared" si="50"/>
        <v>0</v>
      </c>
      <c r="V282">
        <f t="shared" si="51"/>
        <v>0</v>
      </c>
      <c r="W282">
        <f t="shared" si="52"/>
        <v>0</v>
      </c>
      <c r="X282">
        <f t="shared" si="53"/>
        <v>0</v>
      </c>
    </row>
    <row r="283" spans="1:24" x14ac:dyDescent="0.25">
      <c r="A283" s="8" t="s">
        <v>287</v>
      </c>
      <c r="B283" t="s">
        <v>70</v>
      </c>
      <c r="C283">
        <v>1</v>
      </c>
      <c r="D283">
        <v>3</v>
      </c>
      <c r="E283">
        <v>1</v>
      </c>
      <c r="F283">
        <v>1</v>
      </c>
      <c r="G283">
        <v>0</v>
      </c>
      <c r="H283">
        <v>1</v>
      </c>
      <c r="I283">
        <v>0</v>
      </c>
      <c r="J283">
        <v>0</v>
      </c>
      <c r="K283">
        <v>1</v>
      </c>
      <c r="L283">
        <v>1</v>
      </c>
      <c r="M283">
        <v>0</v>
      </c>
      <c r="N283">
        <v>0</v>
      </c>
      <c r="O283">
        <f t="shared" si="46"/>
        <v>0.33333333333333331</v>
      </c>
      <c r="P283">
        <f t="shared" si="47"/>
        <v>0.5</v>
      </c>
      <c r="Q283" s="17">
        <f t="shared" si="48"/>
        <v>0.66666666666666663</v>
      </c>
      <c r="R283" s="17">
        <f t="shared" si="49"/>
        <v>1.1666666666666665</v>
      </c>
      <c r="S283" s="25">
        <f t="shared" si="44"/>
        <v>4</v>
      </c>
      <c r="T283" s="25">
        <f t="shared" si="45"/>
        <v>1</v>
      </c>
      <c r="U283">
        <f t="shared" si="50"/>
        <v>0</v>
      </c>
      <c r="V283">
        <f t="shared" si="51"/>
        <v>0</v>
      </c>
      <c r="W283">
        <f t="shared" si="52"/>
        <v>0</v>
      </c>
      <c r="X283">
        <f t="shared" si="53"/>
        <v>0</v>
      </c>
    </row>
    <row r="284" spans="1:24" x14ac:dyDescent="0.25">
      <c r="A284" s="8" t="s">
        <v>596</v>
      </c>
      <c r="B284" t="s">
        <v>586</v>
      </c>
      <c r="C284">
        <v>2</v>
      </c>
      <c r="D284">
        <v>4</v>
      </c>
      <c r="E284">
        <v>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f t="shared" si="46"/>
        <v>0</v>
      </c>
      <c r="P284">
        <f t="shared" si="47"/>
        <v>0</v>
      </c>
      <c r="Q284" s="17">
        <f t="shared" si="48"/>
        <v>0</v>
      </c>
      <c r="R284" s="17">
        <f t="shared" si="49"/>
        <v>0</v>
      </c>
      <c r="S284" s="25">
        <f t="shared" si="44"/>
        <v>4</v>
      </c>
      <c r="T284" s="25">
        <f t="shared" si="45"/>
        <v>1</v>
      </c>
      <c r="U284">
        <f t="shared" si="50"/>
        <v>0</v>
      </c>
      <c r="V284">
        <f t="shared" si="51"/>
        <v>0</v>
      </c>
      <c r="W284">
        <f t="shared" si="52"/>
        <v>0</v>
      </c>
      <c r="X284">
        <f t="shared" si="53"/>
        <v>0</v>
      </c>
    </row>
    <row r="285" spans="1:24" x14ac:dyDescent="0.25">
      <c r="A285" s="8" t="s">
        <v>530</v>
      </c>
      <c r="B285" t="s">
        <v>83</v>
      </c>
      <c r="C285">
        <v>7</v>
      </c>
      <c r="D285">
        <v>18</v>
      </c>
      <c r="E285">
        <v>0</v>
      </c>
      <c r="F285">
        <v>2</v>
      </c>
      <c r="G285">
        <v>1</v>
      </c>
      <c r="H285">
        <v>0</v>
      </c>
      <c r="I285">
        <v>0</v>
      </c>
      <c r="J285">
        <v>0</v>
      </c>
      <c r="K285">
        <v>0</v>
      </c>
      <c r="L285">
        <v>3</v>
      </c>
      <c r="M285">
        <v>0</v>
      </c>
      <c r="N285">
        <v>0</v>
      </c>
      <c r="O285">
        <f t="shared" si="46"/>
        <v>0.1111111111111111</v>
      </c>
      <c r="P285">
        <f t="shared" si="47"/>
        <v>0.1111111111111111</v>
      </c>
      <c r="Q285" s="17">
        <f t="shared" si="48"/>
        <v>0.1111111111111111</v>
      </c>
      <c r="R285" s="17">
        <f t="shared" si="49"/>
        <v>0.22222222222222221</v>
      </c>
      <c r="S285" s="25">
        <f t="shared" si="44"/>
        <v>21</v>
      </c>
      <c r="T285" s="25">
        <f t="shared" si="45"/>
        <v>0</v>
      </c>
      <c r="U285">
        <f t="shared" si="50"/>
        <v>0</v>
      </c>
      <c r="V285">
        <f t="shared" si="51"/>
        <v>0</v>
      </c>
      <c r="W285">
        <f t="shared" si="52"/>
        <v>0</v>
      </c>
      <c r="X285">
        <f t="shared" si="53"/>
        <v>0</v>
      </c>
    </row>
    <row r="286" spans="1:24" x14ac:dyDescent="0.25">
      <c r="A286" s="8" t="s">
        <v>309</v>
      </c>
      <c r="B286" t="s">
        <v>72</v>
      </c>
      <c r="C286">
        <v>4</v>
      </c>
      <c r="D286">
        <v>13</v>
      </c>
      <c r="E286">
        <v>0</v>
      </c>
      <c r="F286">
        <v>1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6</v>
      </c>
      <c r="M286">
        <v>0</v>
      </c>
      <c r="N286">
        <v>0</v>
      </c>
      <c r="O286">
        <f t="shared" si="46"/>
        <v>7.6923076923076927E-2</v>
      </c>
      <c r="P286">
        <f t="shared" si="47"/>
        <v>7.6923076923076927E-2</v>
      </c>
      <c r="Q286" s="17">
        <f t="shared" si="48"/>
        <v>7.6923076923076927E-2</v>
      </c>
      <c r="R286" s="17">
        <f t="shared" si="49"/>
        <v>0.15384615384615385</v>
      </c>
      <c r="S286" s="25">
        <f t="shared" si="44"/>
        <v>19</v>
      </c>
      <c r="T286" s="25">
        <f t="shared" si="45"/>
        <v>0</v>
      </c>
      <c r="U286">
        <f t="shared" si="50"/>
        <v>0</v>
      </c>
      <c r="V286">
        <f t="shared" si="51"/>
        <v>0</v>
      </c>
      <c r="W286">
        <f t="shared" si="52"/>
        <v>0</v>
      </c>
      <c r="X286">
        <f t="shared" si="53"/>
        <v>0</v>
      </c>
    </row>
    <row r="287" spans="1:24" x14ac:dyDescent="0.25">
      <c r="A287" s="8" t="s">
        <v>702</v>
      </c>
      <c r="B287" t="s">
        <v>693</v>
      </c>
      <c r="C287">
        <v>3</v>
      </c>
      <c r="D287">
        <v>12</v>
      </c>
      <c r="E287">
        <v>0</v>
      </c>
      <c r="F287">
        <v>2</v>
      </c>
      <c r="G287">
        <v>3</v>
      </c>
      <c r="H287">
        <v>0</v>
      </c>
      <c r="I287">
        <v>0</v>
      </c>
      <c r="J287">
        <v>0</v>
      </c>
      <c r="K287">
        <v>0</v>
      </c>
      <c r="L287">
        <v>4</v>
      </c>
      <c r="M287">
        <v>0</v>
      </c>
      <c r="N287">
        <v>0</v>
      </c>
      <c r="O287">
        <f t="shared" si="46"/>
        <v>0.16666666666666666</v>
      </c>
      <c r="P287">
        <f t="shared" si="47"/>
        <v>0.16666666666666666</v>
      </c>
      <c r="Q287" s="17">
        <f t="shared" si="48"/>
        <v>0.16666666666666666</v>
      </c>
      <c r="R287" s="17">
        <f t="shared" si="49"/>
        <v>0.33333333333333331</v>
      </c>
      <c r="S287" s="25">
        <f t="shared" si="44"/>
        <v>16</v>
      </c>
      <c r="T287" s="25">
        <f t="shared" si="45"/>
        <v>0</v>
      </c>
      <c r="U287">
        <f t="shared" si="50"/>
        <v>0</v>
      </c>
      <c r="V287">
        <f t="shared" si="51"/>
        <v>0</v>
      </c>
      <c r="W287">
        <f t="shared" si="52"/>
        <v>0</v>
      </c>
      <c r="X287">
        <f t="shared" si="53"/>
        <v>0</v>
      </c>
    </row>
    <row r="288" spans="1:24" x14ac:dyDescent="0.25">
      <c r="A288" s="8" t="s">
        <v>709</v>
      </c>
      <c r="B288" t="s">
        <v>693</v>
      </c>
      <c r="C288">
        <v>5</v>
      </c>
      <c r="D288">
        <v>14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2</v>
      </c>
      <c r="L288">
        <v>2</v>
      </c>
      <c r="M288">
        <v>0</v>
      </c>
      <c r="N288">
        <v>0</v>
      </c>
      <c r="O288">
        <f t="shared" si="46"/>
        <v>0</v>
      </c>
      <c r="P288">
        <f t="shared" si="47"/>
        <v>0.125</v>
      </c>
      <c r="Q288" s="17">
        <f t="shared" si="48"/>
        <v>0</v>
      </c>
      <c r="R288" s="17">
        <f t="shared" si="49"/>
        <v>0.125</v>
      </c>
      <c r="S288" s="25">
        <f t="shared" si="44"/>
        <v>16</v>
      </c>
      <c r="T288" s="25">
        <f t="shared" si="45"/>
        <v>0</v>
      </c>
      <c r="U288">
        <f t="shared" si="50"/>
        <v>0</v>
      </c>
      <c r="V288">
        <f t="shared" si="51"/>
        <v>0</v>
      </c>
      <c r="W288">
        <f t="shared" si="52"/>
        <v>0</v>
      </c>
      <c r="X288">
        <f t="shared" si="53"/>
        <v>0</v>
      </c>
    </row>
    <row r="289" spans="1:24" x14ac:dyDescent="0.25">
      <c r="A289" s="8" t="s">
        <v>369</v>
      </c>
      <c r="B289" t="s">
        <v>75</v>
      </c>
      <c r="C289">
        <v>3</v>
      </c>
      <c r="D289">
        <v>9</v>
      </c>
      <c r="E289">
        <v>0</v>
      </c>
      <c r="F289">
        <v>1</v>
      </c>
      <c r="G289">
        <v>2</v>
      </c>
      <c r="H289">
        <v>0</v>
      </c>
      <c r="I289">
        <v>0</v>
      </c>
      <c r="J289">
        <v>0</v>
      </c>
      <c r="K289">
        <v>1</v>
      </c>
      <c r="L289">
        <v>3</v>
      </c>
      <c r="M289">
        <v>0</v>
      </c>
      <c r="N289">
        <v>0</v>
      </c>
      <c r="O289">
        <f t="shared" si="46"/>
        <v>0.1111111111111111</v>
      </c>
      <c r="P289">
        <f t="shared" si="47"/>
        <v>0.2</v>
      </c>
      <c r="Q289" s="17">
        <f t="shared" si="48"/>
        <v>0.1111111111111111</v>
      </c>
      <c r="R289" s="17">
        <f t="shared" si="49"/>
        <v>0.31111111111111112</v>
      </c>
      <c r="S289" s="25">
        <f t="shared" si="44"/>
        <v>12</v>
      </c>
      <c r="T289" s="25">
        <f t="shared" si="45"/>
        <v>0</v>
      </c>
      <c r="U289">
        <f t="shared" si="50"/>
        <v>0</v>
      </c>
      <c r="V289">
        <f t="shared" si="51"/>
        <v>0</v>
      </c>
      <c r="W289">
        <f t="shared" si="52"/>
        <v>0</v>
      </c>
      <c r="X289">
        <f t="shared" si="53"/>
        <v>0</v>
      </c>
    </row>
    <row r="290" spans="1:24" x14ac:dyDescent="0.25">
      <c r="A290" s="8" t="s">
        <v>279</v>
      </c>
      <c r="B290" t="s">
        <v>70</v>
      </c>
      <c r="C290">
        <v>2</v>
      </c>
      <c r="D290">
        <v>8</v>
      </c>
      <c r="E290">
        <v>0</v>
      </c>
      <c r="F290">
        <v>2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3</v>
      </c>
      <c r="M290">
        <v>0</v>
      </c>
      <c r="N290">
        <v>0</v>
      </c>
      <c r="O290">
        <f t="shared" si="46"/>
        <v>0.25</v>
      </c>
      <c r="P290">
        <f t="shared" si="47"/>
        <v>0.25</v>
      </c>
      <c r="Q290" s="17">
        <f t="shared" si="48"/>
        <v>0.25</v>
      </c>
      <c r="R290" s="17">
        <f t="shared" si="49"/>
        <v>0.5</v>
      </c>
      <c r="S290" s="25">
        <f t="shared" si="44"/>
        <v>11</v>
      </c>
      <c r="T290" s="25">
        <f t="shared" si="45"/>
        <v>0</v>
      </c>
      <c r="U290">
        <f t="shared" si="50"/>
        <v>0</v>
      </c>
      <c r="V290">
        <f t="shared" si="51"/>
        <v>0</v>
      </c>
      <c r="W290">
        <f t="shared" si="52"/>
        <v>0</v>
      </c>
      <c r="X290">
        <f t="shared" si="53"/>
        <v>0</v>
      </c>
    </row>
    <row r="291" spans="1:24" x14ac:dyDescent="0.25">
      <c r="A291" s="8" t="s">
        <v>314</v>
      </c>
      <c r="B291" t="s">
        <v>72</v>
      </c>
      <c r="C291">
        <v>2</v>
      </c>
      <c r="D291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1</v>
      </c>
      <c r="M291">
        <v>0</v>
      </c>
      <c r="N291">
        <v>0</v>
      </c>
      <c r="O291">
        <f t="shared" si="46"/>
        <v>0</v>
      </c>
      <c r="P291">
        <f t="shared" si="47"/>
        <v>0</v>
      </c>
      <c r="Q291" s="17">
        <f t="shared" si="48"/>
        <v>0</v>
      </c>
      <c r="R291" s="17">
        <f t="shared" si="49"/>
        <v>0</v>
      </c>
      <c r="S291" s="25">
        <f t="shared" si="44"/>
        <v>6</v>
      </c>
      <c r="T291" s="25">
        <f t="shared" si="45"/>
        <v>0</v>
      </c>
      <c r="U291">
        <f t="shared" si="50"/>
        <v>0</v>
      </c>
      <c r="V291">
        <f t="shared" si="51"/>
        <v>0</v>
      </c>
      <c r="W291">
        <f t="shared" si="52"/>
        <v>0</v>
      </c>
      <c r="X291">
        <f t="shared" si="53"/>
        <v>0</v>
      </c>
    </row>
    <row r="292" spans="1:24" x14ac:dyDescent="0.25">
      <c r="A292" s="8" t="s">
        <v>321</v>
      </c>
      <c r="B292" t="s">
        <v>72</v>
      </c>
      <c r="C292">
        <v>1</v>
      </c>
      <c r="D292">
        <v>2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2</v>
      </c>
      <c r="M292">
        <v>0</v>
      </c>
      <c r="N292">
        <v>0</v>
      </c>
      <c r="O292">
        <f t="shared" si="46"/>
        <v>0</v>
      </c>
      <c r="P292">
        <f t="shared" si="47"/>
        <v>0</v>
      </c>
      <c r="Q292" s="17">
        <f t="shared" si="48"/>
        <v>0</v>
      </c>
      <c r="R292" s="17">
        <f t="shared" si="49"/>
        <v>0</v>
      </c>
      <c r="S292" s="25">
        <f t="shared" si="44"/>
        <v>4</v>
      </c>
      <c r="T292" s="25">
        <f t="shared" si="45"/>
        <v>0</v>
      </c>
      <c r="U292">
        <f t="shared" si="50"/>
        <v>0</v>
      </c>
      <c r="V292">
        <f t="shared" si="51"/>
        <v>0</v>
      </c>
      <c r="W292">
        <f t="shared" si="52"/>
        <v>0</v>
      </c>
      <c r="X292">
        <f t="shared" si="53"/>
        <v>0</v>
      </c>
    </row>
    <row r="293" spans="1:24" x14ac:dyDescent="0.25">
      <c r="A293" s="49" t="s">
        <v>216</v>
      </c>
      <c r="B293" t="s">
        <v>729</v>
      </c>
      <c r="C293">
        <v>1</v>
      </c>
      <c r="D293">
        <v>3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f t="shared" si="46"/>
        <v>0</v>
      </c>
      <c r="P293">
        <f t="shared" si="47"/>
        <v>0</v>
      </c>
      <c r="Q293" s="17">
        <f t="shared" si="48"/>
        <v>0</v>
      </c>
      <c r="R293" s="17">
        <f t="shared" si="49"/>
        <v>0</v>
      </c>
      <c r="S293" s="25">
        <f t="shared" si="44"/>
        <v>4</v>
      </c>
      <c r="T293" s="25">
        <f t="shared" si="45"/>
        <v>0</v>
      </c>
      <c r="U293">
        <f t="shared" si="50"/>
        <v>0</v>
      </c>
      <c r="V293">
        <f t="shared" si="51"/>
        <v>0</v>
      </c>
      <c r="W293">
        <f t="shared" si="52"/>
        <v>0</v>
      </c>
      <c r="X293">
        <f t="shared" si="53"/>
        <v>0</v>
      </c>
    </row>
    <row r="294" spans="1:24" x14ac:dyDescent="0.25">
      <c r="A294" t="s">
        <v>630</v>
      </c>
      <c r="B294" t="s">
        <v>622</v>
      </c>
      <c r="C294">
        <v>1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1</v>
      </c>
      <c r="M294">
        <v>0</v>
      </c>
      <c r="N294">
        <v>0</v>
      </c>
      <c r="O294">
        <f t="shared" si="46"/>
        <v>0</v>
      </c>
      <c r="P294">
        <f t="shared" si="47"/>
        <v>0</v>
      </c>
      <c r="Q294" s="17">
        <f t="shared" si="48"/>
        <v>0</v>
      </c>
      <c r="R294" s="17">
        <f t="shared" si="49"/>
        <v>0</v>
      </c>
      <c r="S294" s="25">
        <f t="shared" si="44"/>
        <v>3</v>
      </c>
      <c r="T294" s="25">
        <f t="shared" si="45"/>
        <v>0</v>
      </c>
      <c r="U294">
        <f t="shared" si="50"/>
        <v>0</v>
      </c>
      <c r="V294">
        <f t="shared" si="51"/>
        <v>0</v>
      </c>
      <c r="W294">
        <f t="shared" si="52"/>
        <v>0</v>
      </c>
      <c r="X294">
        <f t="shared" si="53"/>
        <v>0</v>
      </c>
    </row>
    <row r="295" spans="1:24" x14ac:dyDescent="0.25">
      <c r="A295" s="49" t="s">
        <v>674</v>
      </c>
      <c r="B295" t="s">
        <v>87</v>
      </c>
      <c r="C295">
        <v>2</v>
      </c>
      <c r="D295">
        <v>1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f t="shared" si="46"/>
        <v>0</v>
      </c>
      <c r="P295">
        <f t="shared" si="47"/>
        <v>0</v>
      </c>
      <c r="Q295" s="17">
        <f t="shared" si="48"/>
        <v>0</v>
      </c>
      <c r="R295" s="17">
        <f t="shared" si="49"/>
        <v>0</v>
      </c>
      <c r="S295" s="25">
        <f t="shared" si="44"/>
        <v>1</v>
      </c>
      <c r="T295" s="25">
        <f t="shared" si="45"/>
        <v>0</v>
      </c>
      <c r="U295">
        <f t="shared" si="50"/>
        <v>0</v>
      </c>
      <c r="V295">
        <f t="shared" si="51"/>
        <v>0</v>
      </c>
      <c r="W295">
        <f t="shared" si="52"/>
        <v>0</v>
      </c>
      <c r="X295">
        <f t="shared" si="53"/>
        <v>0</v>
      </c>
    </row>
    <row r="296" spans="1:24" x14ac:dyDescent="0.25">
      <c r="A296" s="47" t="s">
        <v>703</v>
      </c>
      <c r="B296" t="s">
        <v>693</v>
      </c>
      <c r="C296">
        <v>1</v>
      </c>
      <c r="D296">
        <v>1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f t="shared" si="46"/>
        <v>0</v>
      </c>
      <c r="P296">
        <f t="shared" si="47"/>
        <v>0</v>
      </c>
      <c r="Q296" s="17">
        <f t="shared" si="48"/>
        <v>0</v>
      </c>
      <c r="R296" s="17">
        <f t="shared" si="49"/>
        <v>0</v>
      </c>
      <c r="S296" s="25">
        <f t="shared" si="44"/>
        <v>1</v>
      </c>
      <c r="T296" s="25">
        <f t="shared" si="45"/>
        <v>0</v>
      </c>
      <c r="U296">
        <f t="shared" si="50"/>
        <v>0</v>
      </c>
      <c r="V296">
        <f t="shared" si="51"/>
        <v>0</v>
      </c>
      <c r="W296">
        <f t="shared" si="52"/>
        <v>0</v>
      </c>
      <c r="X296">
        <f t="shared" si="53"/>
        <v>0</v>
      </c>
    </row>
    <row r="297" spans="1:24" x14ac:dyDescent="0.25">
      <c r="A297" s="48" t="s">
        <v>100</v>
      </c>
      <c r="B297" t="s">
        <v>42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f t="shared" si="46"/>
        <v>0</v>
      </c>
      <c r="P297">
        <f t="shared" si="47"/>
        <v>0</v>
      </c>
      <c r="Q297" s="17">
        <f t="shared" si="48"/>
        <v>0</v>
      </c>
      <c r="R297" s="17">
        <f t="shared" si="49"/>
        <v>0</v>
      </c>
      <c r="S297" s="25">
        <f t="shared" ref="S297:S360" si="54">D297+L297</f>
        <v>0</v>
      </c>
      <c r="T297" s="25">
        <f t="shared" ref="T297:T360" si="55">E297+J297-I297</f>
        <v>0</v>
      </c>
      <c r="U297">
        <f t="shared" si="50"/>
        <v>0</v>
      </c>
      <c r="V297">
        <f t="shared" si="51"/>
        <v>0</v>
      </c>
      <c r="W297">
        <f t="shared" si="52"/>
        <v>0</v>
      </c>
      <c r="X297">
        <f t="shared" si="53"/>
        <v>0</v>
      </c>
    </row>
    <row r="298" spans="1:24" x14ac:dyDescent="0.25">
      <c r="A298" s="48" t="s">
        <v>103</v>
      </c>
      <c r="B298" t="s">
        <v>42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f t="shared" si="46"/>
        <v>0</v>
      </c>
      <c r="P298">
        <f t="shared" si="47"/>
        <v>0</v>
      </c>
      <c r="Q298" s="17">
        <f t="shared" si="48"/>
        <v>0</v>
      </c>
      <c r="R298" s="17">
        <f t="shared" si="49"/>
        <v>0</v>
      </c>
      <c r="S298" s="25">
        <f t="shared" si="54"/>
        <v>0</v>
      </c>
      <c r="T298" s="25">
        <f t="shared" si="55"/>
        <v>0</v>
      </c>
      <c r="U298">
        <f t="shared" si="50"/>
        <v>0</v>
      </c>
      <c r="V298">
        <f t="shared" si="51"/>
        <v>0</v>
      </c>
      <c r="W298">
        <f t="shared" si="52"/>
        <v>0</v>
      </c>
      <c r="X298">
        <f t="shared" si="53"/>
        <v>0</v>
      </c>
    </row>
    <row r="299" spans="1:24" x14ac:dyDescent="0.25">
      <c r="A299" s="48" t="s">
        <v>116</v>
      </c>
      <c r="B299" t="s">
        <v>42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f t="shared" si="46"/>
        <v>0</v>
      </c>
      <c r="P299">
        <f t="shared" si="47"/>
        <v>0</v>
      </c>
      <c r="Q299" s="17">
        <f t="shared" si="48"/>
        <v>0</v>
      </c>
      <c r="R299" s="17">
        <f t="shared" si="49"/>
        <v>0</v>
      </c>
      <c r="S299" s="25">
        <f t="shared" si="54"/>
        <v>0</v>
      </c>
      <c r="T299" s="25">
        <f t="shared" si="55"/>
        <v>0</v>
      </c>
      <c r="U299">
        <f t="shared" si="50"/>
        <v>0</v>
      </c>
      <c r="V299">
        <f t="shared" si="51"/>
        <v>0</v>
      </c>
      <c r="W299">
        <f t="shared" si="52"/>
        <v>0</v>
      </c>
      <c r="X299">
        <f t="shared" si="53"/>
        <v>0</v>
      </c>
    </row>
    <row r="300" spans="1:24" x14ac:dyDescent="0.25">
      <c r="A300" s="48" t="s">
        <v>117</v>
      </c>
      <c r="B300" t="s">
        <v>42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f t="shared" si="46"/>
        <v>0</v>
      </c>
      <c r="P300">
        <f t="shared" si="47"/>
        <v>0</v>
      </c>
      <c r="Q300" s="17">
        <f t="shared" si="48"/>
        <v>0</v>
      </c>
      <c r="R300" s="17">
        <f t="shared" si="49"/>
        <v>0</v>
      </c>
      <c r="S300" s="25">
        <f t="shared" si="54"/>
        <v>0</v>
      </c>
      <c r="T300" s="25">
        <f t="shared" si="55"/>
        <v>0</v>
      </c>
      <c r="U300">
        <f t="shared" si="50"/>
        <v>0</v>
      </c>
      <c r="V300">
        <f t="shared" si="51"/>
        <v>0</v>
      </c>
      <c r="W300">
        <f t="shared" si="52"/>
        <v>0</v>
      </c>
      <c r="X300">
        <f t="shared" si="53"/>
        <v>0</v>
      </c>
    </row>
    <row r="301" spans="1:24" x14ac:dyDescent="0.25">
      <c r="A301" s="46" t="s">
        <v>146</v>
      </c>
      <c r="B301" t="s">
        <v>64</v>
      </c>
      <c r="C301">
        <v>5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f t="shared" si="46"/>
        <v>0</v>
      </c>
      <c r="P301">
        <f t="shared" si="47"/>
        <v>0</v>
      </c>
      <c r="Q301" s="17">
        <f t="shared" si="48"/>
        <v>0</v>
      </c>
      <c r="R301" s="17">
        <f t="shared" si="49"/>
        <v>0</v>
      </c>
      <c r="S301" s="25">
        <f t="shared" si="54"/>
        <v>0</v>
      </c>
      <c r="T301" s="25">
        <f t="shared" si="55"/>
        <v>0</v>
      </c>
      <c r="U301">
        <f t="shared" si="50"/>
        <v>0</v>
      </c>
      <c r="V301">
        <f t="shared" si="51"/>
        <v>0</v>
      </c>
      <c r="W301">
        <f t="shared" si="52"/>
        <v>0</v>
      </c>
      <c r="X301">
        <f t="shared" si="53"/>
        <v>0</v>
      </c>
    </row>
    <row r="302" spans="1:24" x14ac:dyDescent="0.25">
      <c r="A302" s="47" t="s">
        <v>251</v>
      </c>
      <c r="B302" t="s">
        <v>68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f t="shared" si="46"/>
        <v>0</v>
      </c>
      <c r="P302">
        <f t="shared" si="47"/>
        <v>0</v>
      </c>
      <c r="Q302" s="17">
        <f t="shared" si="48"/>
        <v>0</v>
      </c>
      <c r="R302" s="17">
        <f t="shared" si="49"/>
        <v>0</v>
      </c>
      <c r="S302" s="25">
        <f t="shared" si="54"/>
        <v>0</v>
      </c>
      <c r="T302" s="25">
        <f t="shared" si="55"/>
        <v>0</v>
      </c>
      <c r="U302">
        <f t="shared" si="50"/>
        <v>0</v>
      </c>
      <c r="V302">
        <f t="shared" si="51"/>
        <v>0</v>
      </c>
      <c r="W302">
        <f t="shared" si="52"/>
        <v>0</v>
      </c>
      <c r="X302">
        <f t="shared" si="53"/>
        <v>0</v>
      </c>
    </row>
    <row r="303" spans="1:24" x14ac:dyDescent="0.25">
      <c r="A303" s="47" t="s">
        <v>253</v>
      </c>
      <c r="B303" t="s">
        <v>68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f t="shared" si="46"/>
        <v>0</v>
      </c>
      <c r="P303">
        <f t="shared" si="47"/>
        <v>0</v>
      </c>
      <c r="Q303" s="17">
        <f t="shared" si="48"/>
        <v>0</v>
      </c>
      <c r="R303" s="17">
        <f t="shared" si="49"/>
        <v>0</v>
      </c>
      <c r="S303" s="25">
        <f t="shared" si="54"/>
        <v>0</v>
      </c>
      <c r="T303" s="25">
        <f t="shared" si="55"/>
        <v>0</v>
      </c>
      <c r="U303">
        <f t="shared" si="50"/>
        <v>0</v>
      </c>
      <c r="V303">
        <f t="shared" si="51"/>
        <v>0</v>
      </c>
      <c r="W303">
        <f t="shared" si="52"/>
        <v>0</v>
      </c>
      <c r="X303">
        <f t="shared" si="53"/>
        <v>0</v>
      </c>
    </row>
    <row r="304" spans="1:24" x14ac:dyDescent="0.25">
      <c r="A304" s="47" t="s">
        <v>285</v>
      </c>
      <c r="B304" t="s">
        <v>70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f t="shared" si="46"/>
        <v>0</v>
      </c>
      <c r="P304">
        <f t="shared" si="47"/>
        <v>0</v>
      </c>
      <c r="Q304" s="17">
        <f t="shared" si="48"/>
        <v>0</v>
      </c>
      <c r="R304" s="17">
        <f t="shared" si="49"/>
        <v>0</v>
      </c>
      <c r="S304" s="25">
        <f t="shared" si="54"/>
        <v>0</v>
      </c>
      <c r="T304" s="25">
        <f t="shared" si="55"/>
        <v>0</v>
      </c>
      <c r="U304">
        <f t="shared" si="50"/>
        <v>0</v>
      </c>
      <c r="V304">
        <f t="shared" si="51"/>
        <v>0</v>
      </c>
      <c r="W304">
        <f t="shared" si="52"/>
        <v>0</v>
      </c>
      <c r="X304">
        <f t="shared" si="53"/>
        <v>0</v>
      </c>
    </row>
    <row r="305" spans="1:24" x14ac:dyDescent="0.25">
      <c r="A305" s="47" t="s">
        <v>289</v>
      </c>
      <c r="B305" t="s">
        <v>70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f t="shared" si="46"/>
        <v>0</v>
      </c>
      <c r="P305">
        <f t="shared" si="47"/>
        <v>0</v>
      </c>
      <c r="Q305" s="17">
        <f t="shared" si="48"/>
        <v>0</v>
      </c>
      <c r="R305" s="17">
        <f t="shared" si="49"/>
        <v>0</v>
      </c>
      <c r="S305" s="25">
        <f t="shared" si="54"/>
        <v>0</v>
      </c>
      <c r="T305" s="25">
        <f t="shared" si="55"/>
        <v>0</v>
      </c>
      <c r="U305">
        <f t="shared" si="50"/>
        <v>0</v>
      </c>
      <c r="V305">
        <f t="shared" si="51"/>
        <v>0</v>
      </c>
      <c r="W305">
        <f t="shared" si="52"/>
        <v>0</v>
      </c>
      <c r="X305">
        <f t="shared" si="53"/>
        <v>0</v>
      </c>
    </row>
    <row r="306" spans="1:24" x14ac:dyDescent="0.25">
      <c r="A306" s="47" t="s">
        <v>323</v>
      </c>
      <c r="B306" t="s">
        <v>72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f t="shared" si="46"/>
        <v>0</v>
      </c>
      <c r="P306">
        <f t="shared" si="47"/>
        <v>0</v>
      </c>
      <c r="Q306" s="17">
        <f t="shared" si="48"/>
        <v>0</v>
      </c>
      <c r="R306" s="17">
        <f t="shared" si="49"/>
        <v>0</v>
      </c>
      <c r="S306" s="25">
        <f t="shared" si="54"/>
        <v>0</v>
      </c>
      <c r="T306" s="25">
        <f t="shared" si="55"/>
        <v>0</v>
      </c>
      <c r="U306">
        <f t="shared" si="50"/>
        <v>0</v>
      </c>
      <c r="V306">
        <f t="shared" si="51"/>
        <v>0</v>
      </c>
      <c r="W306">
        <f t="shared" si="52"/>
        <v>0</v>
      </c>
      <c r="X306">
        <f t="shared" si="53"/>
        <v>0</v>
      </c>
    </row>
    <row r="307" spans="1:24" x14ac:dyDescent="0.25">
      <c r="A307" s="47" t="s">
        <v>343</v>
      </c>
      <c r="B307" t="s">
        <v>5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f t="shared" si="46"/>
        <v>0</v>
      </c>
      <c r="P307">
        <f t="shared" si="47"/>
        <v>0</v>
      </c>
      <c r="Q307" s="17">
        <f t="shared" si="48"/>
        <v>0</v>
      </c>
      <c r="R307" s="17">
        <f t="shared" si="49"/>
        <v>0</v>
      </c>
      <c r="S307" s="25">
        <f t="shared" si="54"/>
        <v>0</v>
      </c>
      <c r="T307" s="25">
        <f t="shared" si="55"/>
        <v>0</v>
      </c>
      <c r="U307">
        <f t="shared" si="50"/>
        <v>0</v>
      </c>
      <c r="V307">
        <f t="shared" si="51"/>
        <v>0</v>
      </c>
      <c r="W307">
        <f t="shared" si="52"/>
        <v>0</v>
      </c>
      <c r="X307">
        <f t="shared" si="53"/>
        <v>0</v>
      </c>
    </row>
    <row r="308" spans="1:24" x14ac:dyDescent="0.25">
      <c r="A308" s="47" t="s">
        <v>354</v>
      </c>
      <c r="B308" t="s">
        <v>5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f t="shared" si="46"/>
        <v>0</v>
      </c>
      <c r="P308">
        <f t="shared" si="47"/>
        <v>0</v>
      </c>
      <c r="Q308" s="17">
        <f t="shared" si="48"/>
        <v>0</v>
      </c>
      <c r="R308" s="17">
        <f t="shared" si="49"/>
        <v>0</v>
      </c>
      <c r="S308" s="25">
        <f t="shared" si="54"/>
        <v>0</v>
      </c>
      <c r="T308" s="25">
        <f t="shared" si="55"/>
        <v>0</v>
      </c>
      <c r="U308">
        <f t="shared" si="50"/>
        <v>0</v>
      </c>
      <c r="V308">
        <f t="shared" si="51"/>
        <v>0</v>
      </c>
      <c r="W308">
        <f t="shared" si="52"/>
        <v>0</v>
      </c>
      <c r="X308">
        <f t="shared" si="53"/>
        <v>0</v>
      </c>
    </row>
    <row r="309" spans="1:24" x14ac:dyDescent="0.25">
      <c r="A309" s="47" t="s">
        <v>382</v>
      </c>
      <c r="B309" t="s">
        <v>75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f t="shared" si="46"/>
        <v>0</v>
      </c>
      <c r="P309">
        <f t="shared" si="47"/>
        <v>0</v>
      </c>
      <c r="Q309" s="17">
        <f t="shared" si="48"/>
        <v>0</v>
      </c>
      <c r="R309" s="17">
        <f t="shared" si="49"/>
        <v>0</v>
      </c>
      <c r="S309" s="25">
        <f t="shared" si="54"/>
        <v>0</v>
      </c>
      <c r="T309" s="25">
        <f t="shared" si="55"/>
        <v>0</v>
      </c>
      <c r="U309">
        <f t="shared" si="50"/>
        <v>0</v>
      </c>
      <c r="V309">
        <f t="shared" si="51"/>
        <v>0</v>
      </c>
      <c r="W309">
        <f t="shared" si="52"/>
        <v>0</v>
      </c>
      <c r="X309">
        <f t="shared" si="53"/>
        <v>0</v>
      </c>
    </row>
    <row r="310" spans="1:24" x14ac:dyDescent="0.25">
      <c r="A310" s="47" t="s">
        <v>385</v>
      </c>
      <c r="B310" t="s">
        <v>75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f t="shared" si="46"/>
        <v>0</v>
      </c>
      <c r="P310">
        <f t="shared" si="47"/>
        <v>0</v>
      </c>
      <c r="Q310" s="17">
        <f t="shared" si="48"/>
        <v>0</v>
      </c>
      <c r="R310" s="17">
        <f t="shared" si="49"/>
        <v>0</v>
      </c>
      <c r="S310" s="25">
        <f t="shared" si="54"/>
        <v>0</v>
      </c>
      <c r="T310" s="25">
        <f t="shared" si="55"/>
        <v>0</v>
      </c>
      <c r="U310">
        <f t="shared" si="50"/>
        <v>0</v>
      </c>
      <c r="V310">
        <f t="shared" si="51"/>
        <v>0</v>
      </c>
      <c r="W310">
        <f t="shared" si="52"/>
        <v>0</v>
      </c>
      <c r="X310">
        <f t="shared" si="53"/>
        <v>0</v>
      </c>
    </row>
    <row r="311" spans="1:24" x14ac:dyDescent="0.25">
      <c r="A311" s="47" t="s">
        <v>386</v>
      </c>
      <c r="B311" t="s">
        <v>75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f t="shared" si="46"/>
        <v>0</v>
      </c>
      <c r="P311">
        <f t="shared" si="47"/>
        <v>0</v>
      </c>
      <c r="Q311" s="17">
        <f t="shared" si="48"/>
        <v>0</v>
      </c>
      <c r="R311" s="17">
        <f t="shared" si="49"/>
        <v>0</v>
      </c>
      <c r="S311" s="25">
        <f t="shared" si="54"/>
        <v>0</v>
      </c>
      <c r="T311" s="25">
        <f t="shared" si="55"/>
        <v>0</v>
      </c>
      <c r="U311">
        <f t="shared" si="50"/>
        <v>0</v>
      </c>
      <c r="V311">
        <f t="shared" si="51"/>
        <v>0</v>
      </c>
      <c r="W311">
        <f t="shared" si="52"/>
        <v>0</v>
      </c>
      <c r="X311">
        <f t="shared" si="53"/>
        <v>0</v>
      </c>
    </row>
    <row r="312" spans="1:24" x14ac:dyDescent="0.25">
      <c r="A312" s="47" t="s">
        <v>412</v>
      </c>
      <c r="B312" t="s">
        <v>77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f t="shared" si="46"/>
        <v>0</v>
      </c>
      <c r="P312">
        <f t="shared" si="47"/>
        <v>0</v>
      </c>
      <c r="Q312" s="17">
        <f t="shared" si="48"/>
        <v>0</v>
      </c>
      <c r="R312" s="17">
        <f t="shared" si="49"/>
        <v>0</v>
      </c>
      <c r="S312" s="25">
        <f t="shared" si="54"/>
        <v>0</v>
      </c>
      <c r="T312" s="25">
        <f t="shared" si="55"/>
        <v>0</v>
      </c>
      <c r="U312">
        <f t="shared" si="50"/>
        <v>0</v>
      </c>
      <c r="V312">
        <f t="shared" si="51"/>
        <v>0</v>
      </c>
      <c r="W312">
        <f t="shared" si="52"/>
        <v>0</v>
      </c>
      <c r="X312">
        <f t="shared" si="53"/>
        <v>0</v>
      </c>
    </row>
    <row r="313" spans="1:24" x14ac:dyDescent="0.25">
      <c r="A313" s="47" t="s">
        <v>421</v>
      </c>
      <c r="B313" t="s">
        <v>77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f t="shared" si="46"/>
        <v>0</v>
      </c>
      <c r="P313">
        <f t="shared" si="47"/>
        <v>0</v>
      </c>
      <c r="Q313" s="17">
        <f t="shared" si="48"/>
        <v>0</v>
      </c>
      <c r="R313" s="17">
        <f t="shared" si="49"/>
        <v>0</v>
      </c>
      <c r="S313" s="25">
        <f t="shared" si="54"/>
        <v>0</v>
      </c>
      <c r="T313" s="25">
        <f t="shared" si="55"/>
        <v>0</v>
      </c>
      <c r="U313">
        <f t="shared" si="50"/>
        <v>0</v>
      </c>
      <c r="V313">
        <f t="shared" si="51"/>
        <v>0</v>
      </c>
      <c r="W313">
        <f t="shared" si="52"/>
        <v>0</v>
      </c>
      <c r="X313">
        <f t="shared" si="53"/>
        <v>0</v>
      </c>
    </row>
    <row r="314" spans="1:24" x14ac:dyDescent="0.25">
      <c r="A314" s="47" t="s">
        <v>422</v>
      </c>
      <c r="B314" t="s">
        <v>77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f t="shared" si="46"/>
        <v>0</v>
      </c>
      <c r="P314">
        <f t="shared" si="47"/>
        <v>0</v>
      </c>
      <c r="Q314" s="17">
        <f t="shared" si="48"/>
        <v>0</v>
      </c>
      <c r="R314" s="17">
        <f t="shared" si="49"/>
        <v>0</v>
      </c>
      <c r="S314" s="25">
        <f t="shared" si="54"/>
        <v>0</v>
      </c>
      <c r="T314" s="25">
        <f t="shared" si="55"/>
        <v>0</v>
      </c>
      <c r="U314">
        <f t="shared" si="50"/>
        <v>0</v>
      </c>
      <c r="V314">
        <f t="shared" si="51"/>
        <v>0</v>
      </c>
      <c r="W314">
        <f t="shared" si="52"/>
        <v>0</v>
      </c>
      <c r="X314">
        <f t="shared" si="53"/>
        <v>0</v>
      </c>
    </row>
    <row r="315" spans="1:24" x14ac:dyDescent="0.25">
      <c r="A315" s="49" t="s">
        <v>427</v>
      </c>
      <c r="B315" t="s">
        <v>77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f t="shared" si="46"/>
        <v>0</v>
      </c>
      <c r="P315">
        <f t="shared" si="47"/>
        <v>0</v>
      </c>
      <c r="Q315" s="17">
        <f t="shared" si="48"/>
        <v>0</v>
      </c>
      <c r="R315" s="17">
        <f t="shared" si="49"/>
        <v>0</v>
      </c>
      <c r="S315" s="25">
        <f t="shared" si="54"/>
        <v>0</v>
      </c>
      <c r="T315" s="25">
        <f t="shared" si="55"/>
        <v>0</v>
      </c>
      <c r="U315">
        <f t="shared" si="50"/>
        <v>0</v>
      </c>
      <c r="V315">
        <f t="shared" si="51"/>
        <v>0</v>
      </c>
      <c r="W315">
        <f t="shared" si="52"/>
        <v>0</v>
      </c>
      <c r="X315">
        <f t="shared" si="53"/>
        <v>0</v>
      </c>
    </row>
    <row r="316" spans="1:24" x14ac:dyDescent="0.25">
      <c r="A316" s="8" t="s">
        <v>457</v>
      </c>
      <c r="B316" t="s">
        <v>79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f t="shared" si="46"/>
        <v>0</v>
      </c>
      <c r="P316">
        <f t="shared" si="47"/>
        <v>0</v>
      </c>
      <c r="Q316" s="17">
        <f t="shared" si="48"/>
        <v>0</v>
      </c>
      <c r="R316" s="17">
        <f t="shared" si="49"/>
        <v>0</v>
      </c>
      <c r="S316" s="25">
        <f t="shared" si="54"/>
        <v>0</v>
      </c>
      <c r="T316" s="25">
        <f t="shared" si="55"/>
        <v>0</v>
      </c>
      <c r="U316">
        <f t="shared" si="50"/>
        <v>0</v>
      </c>
      <c r="V316">
        <f t="shared" si="51"/>
        <v>0</v>
      </c>
      <c r="W316">
        <f t="shared" si="52"/>
        <v>0</v>
      </c>
      <c r="X316">
        <f t="shared" si="53"/>
        <v>0</v>
      </c>
    </row>
    <row r="317" spans="1:24" x14ac:dyDescent="0.25">
      <c r="A317" s="8" t="s">
        <v>460</v>
      </c>
      <c r="B317" t="s">
        <v>79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f t="shared" si="46"/>
        <v>0</v>
      </c>
      <c r="P317">
        <f t="shared" si="47"/>
        <v>0</v>
      </c>
      <c r="Q317" s="17">
        <f t="shared" si="48"/>
        <v>0</v>
      </c>
      <c r="R317" s="17">
        <f t="shared" si="49"/>
        <v>0</v>
      </c>
      <c r="S317" s="25">
        <f t="shared" si="54"/>
        <v>0</v>
      </c>
      <c r="T317" s="25">
        <f t="shared" si="55"/>
        <v>0</v>
      </c>
      <c r="U317">
        <f t="shared" si="50"/>
        <v>0</v>
      </c>
      <c r="V317">
        <f t="shared" si="51"/>
        <v>0</v>
      </c>
      <c r="W317">
        <f t="shared" si="52"/>
        <v>0</v>
      </c>
      <c r="X317">
        <f t="shared" si="53"/>
        <v>0</v>
      </c>
    </row>
    <row r="318" spans="1:24" x14ac:dyDescent="0.25">
      <c r="A318" s="8" t="s">
        <v>488</v>
      </c>
      <c r="B318" t="s">
        <v>81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f t="shared" si="46"/>
        <v>0</v>
      </c>
      <c r="P318">
        <f t="shared" si="47"/>
        <v>0</v>
      </c>
      <c r="Q318" s="17">
        <f t="shared" si="48"/>
        <v>0</v>
      </c>
      <c r="R318" s="17">
        <f t="shared" si="49"/>
        <v>0</v>
      </c>
      <c r="S318" s="25">
        <f t="shared" si="54"/>
        <v>0</v>
      </c>
      <c r="T318" s="25">
        <f t="shared" si="55"/>
        <v>0</v>
      </c>
      <c r="U318">
        <f t="shared" si="50"/>
        <v>0</v>
      </c>
      <c r="V318">
        <f t="shared" si="51"/>
        <v>0</v>
      </c>
      <c r="W318">
        <f t="shared" si="52"/>
        <v>0</v>
      </c>
      <c r="X318">
        <f t="shared" si="53"/>
        <v>0</v>
      </c>
    </row>
    <row r="319" spans="1:24" x14ac:dyDescent="0.25">
      <c r="A319" s="8" t="s">
        <v>492</v>
      </c>
      <c r="B319" t="s">
        <v>81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f t="shared" si="46"/>
        <v>0</v>
      </c>
      <c r="P319">
        <f t="shared" si="47"/>
        <v>0</v>
      </c>
      <c r="Q319" s="17">
        <f t="shared" si="48"/>
        <v>0</v>
      </c>
      <c r="R319" s="17">
        <f t="shared" si="49"/>
        <v>0</v>
      </c>
      <c r="S319" s="25">
        <f t="shared" si="54"/>
        <v>0</v>
      </c>
      <c r="T319" s="25">
        <f t="shared" si="55"/>
        <v>0</v>
      </c>
      <c r="U319">
        <f t="shared" si="50"/>
        <v>0</v>
      </c>
      <c r="V319">
        <f t="shared" si="51"/>
        <v>0</v>
      </c>
      <c r="W319">
        <f t="shared" si="52"/>
        <v>0</v>
      </c>
      <c r="X319">
        <f t="shared" si="53"/>
        <v>0</v>
      </c>
    </row>
    <row r="320" spans="1:24" x14ac:dyDescent="0.25">
      <c r="A320" s="8" t="s">
        <v>499</v>
      </c>
      <c r="B320" t="s">
        <v>81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f t="shared" si="46"/>
        <v>0</v>
      </c>
      <c r="P320">
        <f t="shared" si="47"/>
        <v>0</v>
      </c>
      <c r="Q320" s="17">
        <f t="shared" si="48"/>
        <v>0</v>
      </c>
      <c r="R320" s="17">
        <f t="shared" si="49"/>
        <v>0</v>
      </c>
      <c r="S320" s="25">
        <f t="shared" si="54"/>
        <v>0</v>
      </c>
      <c r="T320" s="25">
        <f t="shared" si="55"/>
        <v>0</v>
      </c>
      <c r="U320">
        <f t="shared" si="50"/>
        <v>0</v>
      </c>
      <c r="V320">
        <f t="shared" si="51"/>
        <v>0</v>
      </c>
      <c r="W320">
        <f t="shared" si="52"/>
        <v>0</v>
      </c>
      <c r="X320">
        <f t="shared" si="53"/>
        <v>0</v>
      </c>
    </row>
    <row r="321" spans="1:24" x14ac:dyDescent="0.25">
      <c r="A321" s="8" t="s">
        <v>528</v>
      </c>
      <c r="B321" t="s">
        <v>83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f t="shared" si="46"/>
        <v>0</v>
      </c>
      <c r="P321">
        <f t="shared" si="47"/>
        <v>0</v>
      </c>
      <c r="Q321" s="17">
        <f t="shared" si="48"/>
        <v>0</v>
      </c>
      <c r="R321" s="17">
        <f t="shared" si="49"/>
        <v>0</v>
      </c>
      <c r="S321" s="25">
        <f t="shared" si="54"/>
        <v>0</v>
      </c>
      <c r="T321" s="25">
        <f t="shared" si="55"/>
        <v>0</v>
      </c>
      <c r="U321">
        <f t="shared" si="50"/>
        <v>0</v>
      </c>
      <c r="V321">
        <f t="shared" si="51"/>
        <v>0</v>
      </c>
      <c r="W321">
        <f t="shared" si="52"/>
        <v>0</v>
      </c>
      <c r="X321">
        <f t="shared" si="53"/>
        <v>0</v>
      </c>
    </row>
    <row r="322" spans="1:24" x14ac:dyDescent="0.25">
      <c r="A322" s="8" t="s">
        <v>531</v>
      </c>
      <c r="B322" t="s">
        <v>83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f t="shared" ref="O322:O385" si="56">IF(D322=0,0,F322/D322)</f>
        <v>0</v>
      </c>
      <c r="P322">
        <f t="shared" ref="P322:P385" si="57">IF(D322+L322=0,0,(F322+K322+M322)/(D322+K322+M322))</f>
        <v>0</v>
      </c>
      <c r="Q322" s="17">
        <f t="shared" ref="Q322:Q385" si="58">IF(D322=0,0,(F322+H322+2*I322+3*J322)/D322)</f>
        <v>0</v>
      </c>
      <c r="R322" s="17">
        <f t="shared" ref="R322:R385" si="59">P322+Q322</f>
        <v>0</v>
      </c>
      <c r="S322" s="25">
        <f t="shared" si="54"/>
        <v>0</v>
      </c>
      <c r="T322" s="25">
        <f t="shared" si="55"/>
        <v>0</v>
      </c>
      <c r="U322">
        <f t="shared" ref="U322:U385" si="60">IF($S322&gt;3.1*$Y$1,O322,0)</f>
        <v>0</v>
      </c>
      <c r="V322">
        <f t="shared" ref="V322:V385" si="61">IF($S322&gt;3.1*$Y$1,P322,0)</f>
        <v>0</v>
      </c>
      <c r="W322">
        <f t="shared" ref="W322:W385" si="62">IF($S322&gt;3.1*$Y$1,Q322,0)</f>
        <v>0</v>
      </c>
      <c r="X322">
        <f t="shared" ref="X322:X385" si="63">IF($S322&gt;3.1*$Y$1,R322,0)</f>
        <v>0</v>
      </c>
    </row>
    <row r="323" spans="1:24" x14ac:dyDescent="0.25">
      <c r="A323" s="8" t="s">
        <v>555</v>
      </c>
      <c r="B323" t="s">
        <v>85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f t="shared" si="56"/>
        <v>0</v>
      </c>
      <c r="P323">
        <f t="shared" si="57"/>
        <v>0</v>
      </c>
      <c r="Q323" s="17">
        <f t="shared" si="58"/>
        <v>0</v>
      </c>
      <c r="R323" s="17">
        <f t="shared" si="59"/>
        <v>0</v>
      </c>
      <c r="S323" s="25">
        <f t="shared" si="54"/>
        <v>0</v>
      </c>
      <c r="T323" s="25">
        <f t="shared" si="55"/>
        <v>0</v>
      </c>
      <c r="U323">
        <f t="shared" si="60"/>
        <v>0</v>
      </c>
      <c r="V323">
        <f t="shared" si="61"/>
        <v>0</v>
      </c>
      <c r="W323">
        <f t="shared" si="62"/>
        <v>0</v>
      </c>
      <c r="X323">
        <f t="shared" si="63"/>
        <v>0</v>
      </c>
    </row>
    <row r="324" spans="1:24" x14ac:dyDescent="0.25">
      <c r="A324" s="8" t="s">
        <v>556</v>
      </c>
      <c r="B324" t="s">
        <v>85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f t="shared" si="56"/>
        <v>0</v>
      </c>
      <c r="P324">
        <f t="shared" si="57"/>
        <v>0</v>
      </c>
      <c r="Q324" s="17">
        <f t="shared" si="58"/>
        <v>0</v>
      </c>
      <c r="R324" s="17">
        <f t="shared" si="59"/>
        <v>0</v>
      </c>
      <c r="S324" s="25">
        <f t="shared" si="54"/>
        <v>0</v>
      </c>
      <c r="T324" s="25">
        <f t="shared" si="55"/>
        <v>0</v>
      </c>
      <c r="U324">
        <f t="shared" si="60"/>
        <v>0</v>
      </c>
      <c r="V324">
        <f t="shared" si="61"/>
        <v>0</v>
      </c>
      <c r="W324">
        <f t="shared" si="62"/>
        <v>0</v>
      </c>
      <c r="X324">
        <f t="shared" si="63"/>
        <v>0</v>
      </c>
    </row>
    <row r="325" spans="1:24" x14ac:dyDescent="0.25">
      <c r="A325" s="8" t="s">
        <v>568</v>
      </c>
      <c r="B325" t="s">
        <v>85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f t="shared" si="56"/>
        <v>0</v>
      </c>
      <c r="P325">
        <f t="shared" si="57"/>
        <v>0</v>
      </c>
      <c r="Q325" s="17">
        <f t="shared" si="58"/>
        <v>0</v>
      </c>
      <c r="R325" s="17">
        <f t="shared" si="59"/>
        <v>0</v>
      </c>
      <c r="S325" s="25">
        <f t="shared" si="54"/>
        <v>0</v>
      </c>
      <c r="T325" s="25">
        <f t="shared" si="55"/>
        <v>0</v>
      </c>
      <c r="U325">
        <f t="shared" si="60"/>
        <v>0</v>
      </c>
      <c r="V325">
        <f t="shared" si="61"/>
        <v>0</v>
      </c>
      <c r="W325">
        <f t="shared" si="62"/>
        <v>0</v>
      </c>
      <c r="X325">
        <f t="shared" si="63"/>
        <v>0</v>
      </c>
    </row>
    <row r="326" spans="1:24" x14ac:dyDescent="0.25">
      <c r="A326" s="8" t="s">
        <v>587</v>
      </c>
      <c r="B326" t="s">
        <v>586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f t="shared" si="56"/>
        <v>0</v>
      </c>
      <c r="P326">
        <f t="shared" si="57"/>
        <v>0</v>
      </c>
      <c r="Q326" s="17">
        <f t="shared" si="58"/>
        <v>0</v>
      </c>
      <c r="R326" s="17">
        <f t="shared" si="59"/>
        <v>0</v>
      </c>
      <c r="S326" s="25">
        <f t="shared" si="54"/>
        <v>0</v>
      </c>
      <c r="T326" s="25">
        <f t="shared" si="55"/>
        <v>0</v>
      </c>
      <c r="U326">
        <f t="shared" si="60"/>
        <v>0</v>
      </c>
      <c r="V326">
        <f t="shared" si="61"/>
        <v>0</v>
      </c>
      <c r="W326">
        <f t="shared" si="62"/>
        <v>0</v>
      </c>
      <c r="X326">
        <f t="shared" si="63"/>
        <v>0</v>
      </c>
    </row>
    <row r="327" spans="1:24" x14ac:dyDescent="0.25">
      <c r="A327" s="8" t="s">
        <v>590</v>
      </c>
      <c r="B327" t="s">
        <v>586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f t="shared" si="56"/>
        <v>0</v>
      </c>
      <c r="P327">
        <f t="shared" si="57"/>
        <v>0</v>
      </c>
      <c r="Q327" s="17">
        <f t="shared" si="58"/>
        <v>0</v>
      </c>
      <c r="R327" s="17">
        <f t="shared" si="59"/>
        <v>0</v>
      </c>
      <c r="S327" s="25">
        <f t="shared" si="54"/>
        <v>0</v>
      </c>
      <c r="T327" s="25">
        <f t="shared" si="55"/>
        <v>0</v>
      </c>
      <c r="U327">
        <f t="shared" si="60"/>
        <v>0</v>
      </c>
      <c r="V327">
        <f t="shared" si="61"/>
        <v>0</v>
      </c>
      <c r="W327">
        <f t="shared" si="62"/>
        <v>0</v>
      </c>
      <c r="X327">
        <f t="shared" si="63"/>
        <v>0</v>
      </c>
    </row>
    <row r="328" spans="1:24" x14ac:dyDescent="0.25">
      <c r="A328" s="8" t="s">
        <v>594</v>
      </c>
      <c r="B328" t="s">
        <v>586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f t="shared" si="56"/>
        <v>0</v>
      </c>
      <c r="P328">
        <f t="shared" si="57"/>
        <v>0</v>
      </c>
      <c r="Q328" s="17">
        <f t="shared" si="58"/>
        <v>0</v>
      </c>
      <c r="R328" s="17">
        <f t="shared" si="59"/>
        <v>0</v>
      </c>
      <c r="S328" s="25">
        <f t="shared" si="54"/>
        <v>0</v>
      </c>
      <c r="T328" s="25">
        <f t="shared" si="55"/>
        <v>0</v>
      </c>
      <c r="U328">
        <f t="shared" si="60"/>
        <v>0</v>
      </c>
      <c r="V328">
        <f t="shared" si="61"/>
        <v>0</v>
      </c>
      <c r="W328">
        <f t="shared" si="62"/>
        <v>0</v>
      </c>
      <c r="X328">
        <f t="shared" si="63"/>
        <v>0</v>
      </c>
    </row>
    <row r="329" spans="1:24" x14ac:dyDescent="0.25">
      <c r="A329" s="8" t="s">
        <v>598</v>
      </c>
      <c r="B329" t="s">
        <v>586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f t="shared" si="56"/>
        <v>0</v>
      </c>
      <c r="P329">
        <f t="shared" si="57"/>
        <v>0</v>
      </c>
      <c r="Q329" s="17">
        <f t="shared" si="58"/>
        <v>0</v>
      </c>
      <c r="R329" s="17">
        <f t="shared" si="59"/>
        <v>0</v>
      </c>
      <c r="S329" s="25">
        <f t="shared" si="54"/>
        <v>0</v>
      </c>
      <c r="T329" s="25">
        <f t="shared" si="55"/>
        <v>0</v>
      </c>
      <c r="U329">
        <f t="shared" si="60"/>
        <v>0</v>
      </c>
      <c r="V329">
        <f t="shared" si="61"/>
        <v>0</v>
      </c>
      <c r="W329">
        <f t="shared" si="62"/>
        <v>0</v>
      </c>
      <c r="X329">
        <f t="shared" si="63"/>
        <v>0</v>
      </c>
    </row>
    <row r="330" spans="1:24" x14ac:dyDescent="0.25">
      <c r="A330" t="s">
        <v>623</v>
      </c>
      <c r="B330" t="s">
        <v>622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f t="shared" si="56"/>
        <v>0</v>
      </c>
      <c r="P330">
        <f t="shared" si="57"/>
        <v>0</v>
      </c>
      <c r="Q330" s="17">
        <f t="shared" si="58"/>
        <v>0</v>
      </c>
      <c r="R330" s="17">
        <f t="shared" si="59"/>
        <v>0</v>
      </c>
      <c r="S330" s="25">
        <f t="shared" si="54"/>
        <v>0</v>
      </c>
      <c r="T330" s="25">
        <f t="shared" si="55"/>
        <v>0</v>
      </c>
      <c r="U330">
        <f t="shared" si="60"/>
        <v>0</v>
      </c>
      <c r="V330">
        <f t="shared" si="61"/>
        <v>0</v>
      </c>
      <c r="W330">
        <f t="shared" si="62"/>
        <v>0</v>
      </c>
      <c r="X330">
        <f t="shared" si="63"/>
        <v>0</v>
      </c>
    </row>
    <row r="331" spans="1:24" x14ac:dyDescent="0.25">
      <c r="A331" t="s">
        <v>624</v>
      </c>
      <c r="B331" t="s">
        <v>622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f t="shared" si="56"/>
        <v>0</v>
      </c>
      <c r="P331">
        <f t="shared" si="57"/>
        <v>0</v>
      </c>
      <c r="Q331" s="17">
        <f t="shared" si="58"/>
        <v>0</v>
      </c>
      <c r="R331" s="17">
        <f t="shared" si="59"/>
        <v>0</v>
      </c>
      <c r="S331" s="25">
        <f t="shared" si="54"/>
        <v>0</v>
      </c>
      <c r="T331" s="25">
        <f t="shared" si="55"/>
        <v>0</v>
      </c>
      <c r="U331">
        <f t="shared" si="60"/>
        <v>0</v>
      </c>
      <c r="V331">
        <f t="shared" si="61"/>
        <v>0</v>
      </c>
      <c r="W331">
        <f t="shared" si="62"/>
        <v>0</v>
      </c>
      <c r="X331">
        <f t="shared" si="63"/>
        <v>0</v>
      </c>
    </row>
    <row r="332" spans="1:24" x14ac:dyDescent="0.25">
      <c r="A332" t="s">
        <v>632</v>
      </c>
      <c r="B332" t="s">
        <v>622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f t="shared" si="56"/>
        <v>0</v>
      </c>
      <c r="P332">
        <f t="shared" si="57"/>
        <v>0</v>
      </c>
      <c r="Q332" s="17">
        <f t="shared" si="58"/>
        <v>0</v>
      </c>
      <c r="R332" s="17">
        <f t="shared" si="59"/>
        <v>0</v>
      </c>
      <c r="S332" s="25">
        <f t="shared" si="54"/>
        <v>0</v>
      </c>
      <c r="T332" s="25">
        <f t="shared" si="55"/>
        <v>0</v>
      </c>
      <c r="U332">
        <f t="shared" si="60"/>
        <v>0</v>
      </c>
      <c r="V332">
        <f t="shared" si="61"/>
        <v>0</v>
      </c>
      <c r="W332">
        <f t="shared" si="62"/>
        <v>0</v>
      </c>
      <c r="X332">
        <f t="shared" si="63"/>
        <v>0</v>
      </c>
    </row>
    <row r="333" spans="1:24" x14ac:dyDescent="0.25">
      <c r="A333" s="49" t="s">
        <v>658</v>
      </c>
      <c r="B333" t="s">
        <v>87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f t="shared" si="56"/>
        <v>0</v>
      </c>
      <c r="P333">
        <f t="shared" si="57"/>
        <v>0</v>
      </c>
      <c r="Q333" s="17">
        <f t="shared" si="58"/>
        <v>0</v>
      </c>
      <c r="R333" s="17">
        <f t="shared" si="59"/>
        <v>0</v>
      </c>
      <c r="S333" s="25">
        <f t="shared" si="54"/>
        <v>0</v>
      </c>
      <c r="T333" s="25">
        <f t="shared" si="55"/>
        <v>0</v>
      </c>
      <c r="U333">
        <f t="shared" si="60"/>
        <v>0</v>
      </c>
      <c r="V333">
        <f t="shared" si="61"/>
        <v>0</v>
      </c>
      <c r="W333">
        <f t="shared" si="62"/>
        <v>0</v>
      </c>
      <c r="X333">
        <f t="shared" si="63"/>
        <v>0</v>
      </c>
    </row>
    <row r="334" spans="1:24" x14ac:dyDescent="0.25">
      <c r="A334" s="46" t="s">
        <v>668</v>
      </c>
      <c r="B334" t="s">
        <v>87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f t="shared" si="56"/>
        <v>0</v>
      </c>
      <c r="P334">
        <f t="shared" si="57"/>
        <v>0</v>
      </c>
      <c r="Q334" s="17">
        <f t="shared" si="58"/>
        <v>0</v>
      </c>
      <c r="R334" s="17">
        <f t="shared" si="59"/>
        <v>0</v>
      </c>
      <c r="S334" s="25">
        <f t="shared" si="54"/>
        <v>0</v>
      </c>
      <c r="T334" s="25">
        <f t="shared" si="55"/>
        <v>0</v>
      </c>
      <c r="U334">
        <f t="shared" si="60"/>
        <v>0</v>
      </c>
      <c r="V334">
        <f t="shared" si="61"/>
        <v>0</v>
      </c>
      <c r="W334">
        <f t="shared" si="62"/>
        <v>0</v>
      </c>
      <c r="X334">
        <f t="shared" si="63"/>
        <v>0</v>
      </c>
    </row>
    <row r="335" spans="1:24" x14ac:dyDescent="0.25">
      <c r="A335" s="46" t="s">
        <v>672</v>
      </c>
      <c r="B335" t="s">
        <v>87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f t="shared" si="56"/>
        <v>0</v>
      </c>
      <c r="P335">
        <f t="shared" si="57"/>
        <v>0</v>
      </c>
      <c r="Q335" s="17">
        <f t="shared" si="58"/>
        <v>0</v>
      </c>
      <c r="R335" s="17">
        <f t="shared" si="59"/>
        <v>0</v>
      </c>
      <c r="S335" s="25">
        <f t="shared" si="54"/>
        <v>0</v>
      </c>
      <c r="T335" s="25">
        <f t="shared" si="55"/>
        <v>0</v>
      </c>
      <c r="U335">
        <f t="shared" si="60"/>
        <v>0</v>
      </c>
      <c r="V335">
        <f t="shared" si="61"/>
        <v>0</v>
      </c>
      <c r="W335">
        <f t="shared" si="62"/>
        <v>0</v>
      </c>
      <c r="X335">
        <f t="shared" si="63"/>
        <v>0</v>
      </c>
    </row>
    <row r="336" spans="1:24" x14ac:dyDescent="0.25">
      <c r="O336">
        <f t="shared" si="56"/>
        <v>0</v>
      </c>
      <c r="P336">
        <f t="shared" si="57"/>
        <v>0</v>
      </c>
      <c r="Q336" s="17">
        <f t="shared" si="58"/>
        <v>0</v>
      </c>
      <c r="R336" s="17">
        <f t="shared" si="59"/>
        <v>0</v>
      </c>
      <c r="S336" s="25">
        <f t="shared" si="54"/>
        <v>0</v>
      </c>
      <c r="T336" s="25">
        <f t="shared" si="55"/>
        <v>0</v>
      </c>
      <c r="U336">
        <f t="shared" si="60"/>
        <v>0</v>
      </c>
      <c r="V336">
        <f t="shared" si="61"/>
        <v>0</v>
      </c>
      <c r="W336">
        <f t="shared" si="62"/>
        <v>0</v>
      </c>
      <c r="X336">
        <f t="shared" si="63"/>
        <v>0</v>
      </c>
    </row>
    <row r="337" spans="15:24" x14ac:dyDescent="0.25">
      <c r="O337">
        <f t="shared" si="56"/>
        <v>0</v>
      </c>
      <c r="P337">
        <f t="shared" si="57"/>
        <v>0</v>
      </c>
      <c r="Q337" s="17">
        <f t="shared" si="58"/>
        <v>0</v>
      </c>
      <c r="R337" s="17">
        <f t="shared" si="59"/>
        <v>0</v>
      </c>
      <c r="S337" s="25">
        <f t="shared" si="54"/>
        <v>0</v>
      </c>
      <c r="T337" s="25">
        <f t="shared" si="55"/>
        <v>0</v>
      </c>
      <c r="U337">
        <f t="shared" si="60"/>
        <v>0</v>
      </c>
      <c r="V337">
        <f t="shared" si="61"/>
        <v>0</v>
      </c>
      <c r="W337">
        <f t="shared" si="62"/>
        <v>0</v>
      </c>
      <c r="X337">
        <f t="shared" si="63"/>
        <v>0</v>
      </c>
    </row>
    <row r="338" spans="15:24" x14ac:dyDescent="0.25">
      <c r="O338">
        <f t="shared" si="56"/>
        <v>0</v>
      </c>
      <c r="P338">
        <f t="shared" si="57"/>
        <v>0</v>
      </c>
      <c r="Q338" s="17">
        <f t="shared" si="58"/>
        <v>0</v>
      </c>
      <c r="R338" s="17">
        <f t="shared" si="59"/>
        <v>0</v>
      </c>
      <c r="S338" s="25">
        <f t="shared" si="54"/>
        <v>0</v>
      </c>
      <c r="T338" s="25">
        <f t="shared" si="55"/>
        <v>0</v>
      </c>
      <c r="U338">
        <f t="shared" si="60"/>
        <v>0</v>
      </c>
      <c r="V338">
        <f t="shared" si="61"/>
        <v>0</v>
      </c>
      <c r="W338">
        <f t="shared" si="62"/>
        <v>0</v>
      </c>
      <c r="X338">
        <f t="shared" si="63"/>
        <v>0</v>
      </c>
    </row>
    <row r="339" spans="15:24" x14ac:dyDescent="0.25">
      <c r="O339">
        <f t="shared" si="56"/>
        <v>0</v>
      </c>
      <c r="P339">
        <f t="shared" si="57"/>
        <v>0</v>
      </c>
      <c r="Q339" s="17">
        <f t="shared" si="58"/>
        <v>0</v>
      </c>
      <c r="R339" s="17">
        <f t="shared" si="59"/>
        <v>0</v>
      </c>
      <c r="S339" s="25">
        <f t="shared" si="54"/>
        <v>0</v>
      </c>
      <c r="T339" s="25">
        <f t="shared" si="55"/>
        <v>0</v>
      </c>
      <c r="U339">
        <f t="shared" si="60"/>
        <v>0</v>
      </c>
      <c r="V339">
        <f t="shared" si="61"/>
        <v>0</v>
      </c>
      <c r="W339">
        <f t="shared" si="62"/>
        <v>0</v>
      </c>
      <c r="X339">
        <f t="shared" si="63"/>
        <v>0</v>
      </c>
    </row>
    <row r="340" spans="15:24" x14ac:dyDescent="0.25">
      <c r="O340">
        <f t="shared" si="56"/>
        <v>0</v>
      </c>
      <c r="P340">
        <f t="shared" si="57"/>
        <v>0</v>
      </c>
      <c r="Q340" s="17">
        <f t="shared" si="58"/>
        <v>0</v>
      </c>
      <c r="R340" s="17">
        <f t="shared" si="59"/>
        <v>0</v>
      </c>
      <c r="S340" s="25">
        <f t="shared" si="54"/>
        <v>0</v>
      </c>
      <c r="T340" s="25">
        <f t="shared" si="55"/>
        <v>0</v>
      </c>
      <c r="U340">
        <f t="shared" si="60"/>
        <v>0</v>
      </c>
      <c r="V340">
        <f t="shared" si="61"/>
        <v>0</v>
      </c>
      <c r="W340">
        <f t="shared" si="62"/>
        <v>0</v>
      </c>
      <c r="X340">
        <f t="shared" si="63"/>
        <v>0</v>
      </c>
    </row>
    <row r="341" spans="15:24" x14ac:dyDescent="0.25">
      <c r="O341">
        <f t="shared" si="56"/>
        <v>0</v>
      </c>
      <c r="P341">
        <f t="shared" si="57"/>
        <v>0</v>
      </c>
      <c r="Q341" s="17">
        <f t="shared" si="58"/>
        <v>0</v>
      </c>
      <c r="R341" s="17">
        <f t="shared" si="59"/>
        <v>0</v>
      </c>
      <c r="S341" s="25">
        <f t="shared" si="54"/>
        <v>0</v>
      </c>
      <c r="T341" s="25">
        <f t="shared" si="55"/>
        <v>0</v>
      </c>
      <c r="U341">
        <f t="shared" si="60"/>
        <v>0</v>
      </c>
      <c r="V341">
        <f t="shared" si="61"/>
        <v>0</v>
      </c>
      <c r="W341">
        <f t="shared" si="62"/>
        <v>0</v>
      </c>
      <c r="X341">
        <f t="shared" si="63"/>
        <v>0</v>
      </c>
    </row>
    <row r="342" spans="15:24" x14ac:dyDescent="0.25">
      <c r="O342">
        <f t="shared" si="56"/>
        <v>0</v>
      </c>
      <c r="P342">
        <f t="shared" si="57"/>
        <v>0</v>
      </c>
      <c r="Q342" s="17">
        <f t="shared" si="58"/>
        <v>0</v>
      </c>
      <c r="R342" s="17">
        <f t="shared" si="59"/>
        <v>0</v>
      </c>
      <c r="S342" s="25">
        <f t="shared" si="54"/>
        <v>0</v>
      </c>
      <c r="T342" s="25">
        <f t="shared" si="55"/>
        <v>0</v>
      </c>
      <c r="U342">
        <f t="shared" si="60"/>
        <v>0</v>
      </c>
      <c r="V342">
        <f t="shared" si="61"/>
        <v>0</v>
      </c>
      <c r="W342">
        <f t="shared" si="62"/>
        <v>0</v>
      </c>
      <c r="X342">
        <f t="shared" si="63"/>
        <v>0</v>
      </c>
    </row>
    <row r="343" spans="15:24" x14ac:dyDescent="0.25">
      <c r="O343">
        <f t="shared" si="56"/>
        <v>0</v>
      </c>
      <c r="P343">
        <f t="shared" si="57"/>
        <v>0</v>
      </c>
      <c r="Q343" s="17">
        <f t="shared" si="58"/>
        <v>0</v>
      </c>
      <c r="R343" s="17">
        <f t="shared" si="59"/>
        <v>0</v>
      </c>
      <c r="S343" s="25">
        <f t="shared" si="54"/>
        <v>0</v>
      </c>
      <c r="T343" s="25">
        <f t="shared" si="55"/>
        <v>0</v>
      </c>
      <c r="U343">
        <f t="shared" si="60"/>
        <v>0</v>
      </c>
      <c r="V343">
        <f t="shared" si="61"/>
        <v>0</v>
      </c>
      <c r="W343">
        <f t="shared" si="62"/>
        <v>0</v>
      </c>
      <c r="X343">
        <f t="shared" si="63"/>
        <v>0</v>
      </c>
    </row>
    <row r="344" spans="15:24" x14ac:dyDescent="0.25">
      <c r="O344">
        <f t="shared" si="56"/>
        <v>0</v>
      </c>
      <c r="P344">
        <f t="shared" si="57"/>
        <v>0</v>
      </c>
      <c r="Q344" s="17">
        <f t="shared" si="58"/>
        <v>0</v>
      </c>
      <c r="R344" s="17">
        <f t="shared" si="59"/>
        <v>0</v>
      </c>
      <c r="S344" s="25">
        <f t="shared" si="54"/>
        <v>0</v>
      </c>
      <c r="T344" s="25">
        <f t="shared" si="55"/>
        <v>0</v>
      </c>
      <c r="U344">
        <f t="shared" si="60"/>
        <v>0</v>
      </c>
      <c r="V344">
        <f t="shared" si="61"/>
        <v>0</v>
      </c>
      <c r="W344">
        <f t="shared" si="62"/>
        <v>0</v>
      </c>
      <c r="X344">
        <f t="shared" si="63"/>
        <v>0</v>
      </c>
    </row>
    <row r="345" spans="15:24" x14ac:dyDescent="0.25">
      <c r="O345">
        <f t="shared" si="56"/>
        <v>0</v>
      </c>
      <c r="P345">
        <f t="shared" si="57"/>
        <v>0</v>
      </c>
      <c r="Q345" s="17">
        <f t="shared" si="58"/>
        <v>0</v>
      </c>
      <c r="R345" s="17">
        <f t="shared" si="59"/>
        <v>0</v>
      </c>
      <c r="S345" s="25">
        <f t="shared" si="54"/>
        <v>0</v>
      </c>
      <c r="T345" s="25">
        <f t="shared" si="55"/>
        <v>0</v>
      </c>
      <c r="U345">
        <f t="shared" si="60"/>
        <v>0</v>
      </c>
      <c r="V345">
        <f t="shared" si="61"/>
        <v>0</v>
      </c>
      <c r="W345">
        <f t="shared" si="62"/>
        <v>0</v>
      </c>
      <c r="X345">
        <f t="shared" si="63"/>
        <v>0</v>
      </c>
    </row>
    <row r="346" spans="15:24" x14ac:dyDescent="0.25">
      <c r="O346">
        <f t="shared" si="56"/>
        <v>0</v>
      </c>
      <c r="P346">
        <f t="shared" si="57"/>
        <v>0</v>
      </c>
      <c r="Q346" s="17">
        <f t="shared" si="58"/>
        <v>0</v>
      </c>
      <c r="R346" s="17">
        <f t="shared" si="59"/>
        <v>0</v>
      </c>
      <c r="S346" s="25">
        <f t="shared" si="54"/>
        <v>0</v>
      </c>
      <c r="T346" s="25">
        <f t="shared" si="55"/>
        <v>0</v>
      </c>
      <c r="U346">
        <f t="shared" si="60"/>
        <v>0</v>
      </c>
      <c r="V346">
        <f t="shared" si="61"/>
        <v>0</v>
      </c>
      <c r="W346">
        <f t="shared" si="62"/>
        <v>0</v>
      </c>
      <c r="X346">
        <f t="shared" si="63"/>
        <v>0</v>
      </c>
    </row>
    <row r="347" spans="15:24" x14ac:dyDescent="0.25">
      <c r="O347">
        <f t="shared" si="56"/>
        <v>0</v>
      </c>
      <c r="P347">
        <f t="shared" si="57"/>
        <v>0</v>
      </c>
      <c r="Q347" s="17">
        <f t="shared" si="58"/>
        <v>0</v>
      </c>
      <c r="R347" s="17">
        <f t="shared" si="59"/>
        <v>0</v>
      </c>
      <c r="S347" s="25">
        <f t="shared" si="54"/>
        <v>0</v>
      </c>
      <c r="T347" s="25">
        <f t="shared" si="55"/>
        <v>0</v>
      </c>
      <c r="U347">
        <f t="shared" si="60"/>
        <v>0</v>
      </c>
      <c r="V347">
        <f t="shared" si="61"/>
        <v>0</v>
      </c>
      <c r="W347">
        <f t="shared" si="62"/>
        <v>0</v>
      </c>
      <c r="X347">
        <f t="shared" si="63"/>
        <v>0</v>
      </c>
    </row>
    <row r="348" spans="15:24" x14ac:dyDescent="0.25">
      <c r="O348">
        <f t="shared" si="56"/>
        <v>0</v>
      </c>
      <c r="P348">
        <f t="shared" si="57"/>
        <v>0</v>
      </c>
      <c r="Q348" s="17">
        <f t="shared" si="58"/>
        <v>0</v>
      </c>
      <c r="R348" s="17">
        <f t="shared" si="59"/>
        <v>0</v>
      </c>
      <c r="S348" s="25">
        <f t="shared" si="54"/>
        <v>0</v>
      </c>
      <c r="T348" s="25">
        <f t="shared" si="55"/>
        <v>0</v>
      </c>
      <c r="U348">
        <f t="shared" si="60"/>
        <v>0</v>
      </c>
      <c r="V348">
        <f t="shared" si="61"/>
        <v>0</v>
      </c>
      <c r="W348">
        <f t="shared" si="62"/>
        <v>0</v>
      </c>
      <c r="X348">
        <f t="shared" si="63"/>
        <v>0</v>
      </c>
    </row>
    <row r="349" spans="15:24" x14ac:dyDescent="0.25">
      <c r="O349">
        <f t="shared" si="56"/>
        <v>0</v>
      </c>
      <c r="P349">
        <f t="shared" si="57"/>
        <v>0</v>
      </c>
      <c r="Q349" s="17">
        <f t="shared" si="58"/>
        <v>0</v>
      </c>
      <c r="R349" s="17">
        <f t="shared" si="59"/>
        <v>0</v>
      </c>
      <c r="S349" s="25">
        <f t="shared" si="54"/>
        <v>0</v>
      </c>
      <c r="T349" s="25">
        <f t="shared" si="55"/>
        <v>0</v>
      </c>
      <c r="U349">
        <f t="shared" si="60"/>
        <v>0</v>
      </c>
      <c r="V349">
        <f t="shared" si="61"/>
        <v>0</v>
      </c>
      <c r="W349">
        <f t="shared" si="62"/>
        <v>0</v>
      </c>
      <c r="X349">
        <f t="shared" si="63"/>
        <v>0</v>
      </c>
    </row>
    <row r="350" spans="15:24" x14ac:dyDescent="0.25">
      <c r="O350">
        <f t="shared" si="56"/>
        <v>0</v>
      </c>
      <c r="P350">
        <f t="shared" si="57"/>
        <v>0</v>
      </c>
      <c r="Q350" s="17">
        <f t="shared" si="58"/>
        <v>0</v>
      </c>
      <c r="R350" s="17">
        <f t="shared" si="59"/>
        <v>0</v>
      </c>
      <c r="S350" s="25">
        <f t="shared" si="54"/>
        <v>0</v>
      </c>
      <c r="T350" s="25">
        <f t="shared" si="55"/>
        <v>0</v>
      </c>
      <c r="U350">
        <f t="shared" si="60"/>
        <v>0</v>
      </c>
      <c r="V350">
        <f t="shared" si="61"/>
        <v>0</v>
      </c>
      <c r="W350">
        <f t="shared" si="62"/>
        <v>0</v>
      </c>
      <c r="X350">
        <f t="shared" si="63"/>
        <v>0</v>
      </c>
    </row>
    <row r="351" spans="15:24" x14ac:dyDescent="0.25">
      <c r="O351">
        <f t="shared" si="56"/>
        <v>0</v>
      </c>
      <c r="P351">
        <f t="shared" si="57"/>
        <v>0</v>
      </c>
      <c r="Q351" s="17">
        <f t="shared" si="58"/>
        <v>0</v>
      </c>
      <c r="R351" s="17">
        <f t="shared" si="59"/>
        <v>0</v>
      </c>
      <c r="S351" s="25">
        <f t="shared" si="54"/>
        <v>0</v>
      </c>
      <c r="T351" s="25">
        <f t="shared" si="55"/>
        <v>0</v>
      </c>
      <c r="U351">
        <f t="shared" si="60"/>
        <v>0</v>
      </c>
      <c r="V351">
        <f t="shared" si="61"/>
        <v>0</v>
      </c>
      <c r="W351">
        <f t="shared" si="62"/>
        <v>0</v>
      </c>
      <c r="X351">
        <f t="shared" si="63"/>
        <v>0</v>
      </c>
    </row>
    <row r="352" spans="15:24" x14ac:dyDescent="0.25">
      <c r="O352">
        <f t="shared" si="56"/>
        <v>0</v>
      </c>
      <c r="P352">
        <f t="shared" si="57"/>
        <v>0</v>
      </c>
      <c r="Q352" s="17">
        <f t="shared" si="58"/>
        <v>0</v>
      </c>
      <c r="R352" s="17">
        <f t="shared" si="59"/>
        <v>0</v>
      </c>
      <c r="S352" s="25">
        <f t="shared" si="54"/>
        <v>0</v>
      </c>
      <c r="T352" s="25">
        <f t="shared" si="55"/>
        <v>0</v>
      </c>
      <c r="U352">
        <f t="shared" si="60"/>
        <v>0</v>
      </c>
      <c r="V352">
        <f t="shared" si="61"/>
        <v>0</v>
      </c>
      <c r="W352">
        <f t="shared" si="62"/>
        <v>0</v>
      </c>
      <c r="X352">
        <f t="shared" si="63"/>
        <v>0</v>
      </c>
    </row>
    <row r="353" spans="15:24" x14ac:dyDescent="0.25">
      <c r="O353">
        <f t="shared" si="56"/>
        <v>0</v>
      </c>
      <c r="P353">
        <f t="shared" si="57"/>
        <v>0</v>
      </c>
      <c r="Q353" s="17">
        <f t="shared" si="58"/>
        <v>0</v>
      </c>
      <c r="R353" s="17">
        <f t="shared" si="59"/>
        <v>0</v>
      </c>
      <c r="S353" s="25">
        <f t="shared" si="54"/>
        <v>0</v>
      </c>
      <c r="T353" s="25">
        <f t="shared" si="55"/>
        <v>0</v>
      </c>
      <c r="U353">
        <f t="shared" si="60"/>
        <v>0</v>
      </c>
      <c r="V353">
        <f t="shared" si="61"/>
        <v>0</v>
      </c>
      <c r="W353">
        <f t="shared" si="62"/>
        <v>0</v>
      </c>
      <c r="X353">
        <f t="shared" si="63"/>
        <v>0</v>
      </c>
    </row>
    <row r="354" spans="15:24" x14ac:dyDescent="0.25">
      <c r="O354">
        <f t="shared" si="56"/>
        <v>0</v>
      </c>
      <c r="P354">
        <f t="shared" si="57"/>
        <v>0</v>
      </c>
      <c r="Q354" s="17">
        <f t="shared" si="58"/>
        <v>0</v>
      </c>
      <c r="R354" s="17">
        <f t="shared" si="59"/>
        <v>0</v>
      </c>
      <c r="S354" s="25">
        <f t="shared" si="54"/>
        <v>0</v>
      </c>
      <c r="T354" s="25">
        <f t="shared" si="55"/>
        <v>0</v>
      </c>
      <c r="U354">
        <f t="shared" si="60"/>
        <v>0</v>
      </c>
      <c r="V354">
        <f t="shared" si="61"/>
        <v>0</v>
      </c>
      <c r="W354">
        <f t="shared" si="62"/>
        <v>0</v>
      </c>
      <c r="X354">
        <f t="shared" si="63"/>
        <v>0</v>
      </c>
    </row>
    <row r="355" spans="15:24" x14ac:dyDescent="0.25">
      <c r="O355">
        <f t="shared" si="56"/>
        <v>0</v>
      </c>
      <c r="P355">
        <f t="shared" si="57"/>
        <v>0</v>
      </c>
      <c r="Q355" s="17">
        <f t="shared" si="58"/>
        <v>0</v>
      </c>
      <c r="R355" s="17">
        <f t="shared" si="59"/>
        <v>0</v>
      </c>
      <c r="S355" s="25">
        <f t="shared" si="54"/>
        <v>0</v>
      </c>
      <c r="T355" s="25">
        <f t="shared" si="55"/>
        <v>0</v>
      </c>
      <c r="U355">
        <f t="shared" si="60"/>
        <v>0</v>
      </c>
      <c r="V355">
        <f t="shared" si="61"/>
        <v>0</v>
      </c>
      <c r="W355">
        <f t="shared" si="62"/>
        <v>0</v>
      </c>
      <c r="X355">
        <f t="shared" si="63"/>
        <v>0</v>
      </c>
    </row>
    <row r="356" spans="15:24" x14ac:dyDescent="0.25">
      <c r="O356">
        <f t="shared" si="56"/>
        <v>0</v>
      </c>
      <c r="P356">
        <f t="shared" si="57"/>
        <v>0</v>
      </c>
      <c r="Q356" s="17">
        <f t="shared" si="58"/>
        <v>0</v>
      </c>
      <c r="R356" s="17">
        <f t="shared" si="59"/>
        <v>0</v>
      </c>
      <c r="S356" s="25">
        <f t="shared" si="54"/>
        <v>0</v>
      </c>
      <c r="T356" s="25">
        <f t="shared" si="55"/>
        <v>0</v>
      </c>
      <c r="U356">
        <f t="shared" si="60"/>
        <v>0</v>
      </c>
      <c r="V356">
        <f t="shared" si="61"/>
        <v>0</v>
      </c>
      <c r="W356">
        <f t="shared" si="62"/>
        <v>0</v>
      </c>
      <c r="X356">
        <f t="shared" si="63"/>
        <v>0</v>
      </c>
    </row>
    <row r="357" spans="15:24" x14ac:dyDescent="0.25">
      <c r="O357">
        <f t="shared" si="56"/>
        <v>0</v>
      </c>
      <c r="P357">
        <f t="shared" si="57"/>
        <v>0</v>
      </c>
      <c r="Q357" s="17">
        <f t="shared" si="58"/>
        <v>0</v>
      </c>
      <c r="R357" s="17">
        <f t="shared" si="59"/>
        <v>0</v>
      </c>
      <c r="S357" s="25">
        <f t="shared" si="54"/>
        <v>0</v>
      </c>
      <c r="T357" s="25">
        <f t="shared" si="55"/>
        <v>0</v>
      </c>
      <c r="U357">
        <f t="shared" si="60"/>
        <v>0</v>
      </c>
      <c r="V357">
        <f t="shared" si="61"/>
        <v>0</v>
      </c>
      <c r="W357">
        <f t="shared" si="62"/>
        <v>0</v>
      </c>
      <c r="X357">
        <f t="shared" si="63"/>
        <v>0</v>
      </c>
    </row>
    <row r="358" spans="15:24" x14ac:dyDescent="0.25">
      <c r="O358">
        <f t="shared" si="56"/>
        <v>0</v>
      </c>
      <c r="P358">
        <f t="shared" si="57"/>
        <v>0</v>
      </c>
      <c r="Q358" s="17">
        <f t="shared" si="58"/>
        <v>0</v>
      </c>
      <c r="R358" s="17">
        <f t="shared" si="59"/>
        <v>0</v>
      </c>
      <c r="S358" s="25">
        <f t="shared" si="54"/>
        <v>0</v>
      </c>
      <c r="T358" s="25">
        <f t="shared" si="55"/>
        <v>0</v>
      </c>
      <c r="U358">
        <f t="shared" si="60"/>
        <v>0</v>
      </c>
      <c r="V358">
        <f t="shared" si="61"/>
        <v>0</v>
      </c>
      <c r="W358">
        <f t="shared" si="62"/>
        <v>0</v>
      </c>
      <c r="X358">
        <f t="shared" si="63"/>
        <v>0</v>
      </c>
    </row>
    <row r="359" spans="15:24" x14ac:dyDescent="0.25">
      <c r="O359">
        <f t="shared" si="56"/>
        <v>0</v>
      </c>
      <c r="P359">
        <f t="shared" si="57"/>
        <v>0</v>
      </c>
      <c r="Q359" s="17">
        <f t="shared" si="58"/>
        <v>0</v>
      </c>
      <c r="R359" s="17">
        <f t="shared" si="59"/>
        <v>0</v>
      </c>
      <c r="S359" s="25">
        <f t="shared" si="54"/>
        <v>0</v>
      </c>
      <c r="T359" s="25">
        <f t="shared" si="55"/>
        <v>0</v>
      </c>
      <c r="U359">
        <f t="shared" si="60"/>
        <v>0</v>
      </c>
      <c r="V359">
        <f t="shared" si="61"/>
        <v>0</v>
      </c>
      <c r="W359">
        <f t="shared" si="62"/>
        <v>0</v>
      </c>
      <c r="X359">
        <f t="shared" si="63"/>
        <v>0</v>
      </c>
    </row>
    <row r="360" spans="15:24" x14ac:dyDescent="0.25">
      <c r="O360">
        <f t="shared" si="56"/>
        <v>0</v>
      </c>
      <c r="P360">
        <f t="shared" si="57"/>
        <v>0</v>
      </c>
      <c r="Q360" s="17">
        <f t="shared" si="58"/>
        <v>0</v>
      </c>
      <c r="R360" s="17">
        <f t="shared" si="59"/>
        <v>0</v>
      </c>
      <c r="S360" s="25">
        <f t="shared" si="54"/>
        <v>0</v>
      </c>
      <c r="T360" s="25">
        <f t="shared" si="55"/>
        <v>0</v>
      </c>
      <c r="U360">
        <f t="shared" si="60"/>
        <v>0</v>
      </c>
      <c r="V360">
        <f t="shared" si="61"/>
        <v>0</v>
      </c>
      <c r="W360">
        <f t="shared" si="62"/>
        <v>0</v>
      </c>
      <c r="X360">
        <f t="shared" si="63"/>
        <v>0</v>
      </c>
    </row>
    <row r="361" spans="15:24" x14ac:dyDescent="0.25">
      <c r="O361">
        <f t="shared" si="56"/>
        <v>0</v>
      </c>
      <c r="P361">
        <f t="shared" si="57"/>
        <v>0</v>
      </c>
      <c r="Q361" s="17">
        <f t="shared" si="58"/>
        <v>0</v>
      </c>
      <c r="R361" s="17">
        <f t="shared" si="59"/>
        <v>0</v>
      </c>
      <c r="S361" s="25">
        <f t="shared" ref="S361:S424" si="64">D361+L361</f>
        <v>0</v>
      </c>
      <c r="T361" s="25">
        <f t="shared" ref="T361:T424" si="65">E361+J361-I361</f>
        <v>0</v>
      </c>
      <c r="U361">
        <f t="shared" si="60"/>
        <v>0</v>
      </c>
      <c r="V361">
        <f t="shared" si="61"/>
        <v>0</v>
      </c>
      <c r="W361">
        <f t="shared" si="62"/>
        <v>0</v>
      </c>
      <c r="X361">
        <f t="shared" si="63"/>
        <v>0</v>
      </c>
    </row>
    <row r="362" spans="15:24" x14ac:dyDescent="0.25">
      <c r="O362">
        <f t="shared" si="56"/>
        <v>0</v>
      </c>
      <c r="P362">
        <f t="shared" si="57"/>
        <v>0</v>
      </c>
      <c r="Q362" s="17">
        <f t="shared" si="58"/>
        <v>0</v>
      </c>
      <c r="R362" s="17">
        <f t="shared" si="59"/>
        <v>0</v>
      </c>
      <c r="S362" s="25">
        <f t="shared" si="64"/>
        <v>0</v>
      </c>
      <c r="T362" s="25">
        <f t="shared" si="65"/>
        <v>0</v>
      </c>
      <c r="U362">
        <f t="shared" si="60"/>
        <v>0</v>
      </c>
      <c r="V362">
        <f t="shared" si="61"/>
        <v>0</v>
      </c>
      <c r="W362">
        <f t="shared" si="62"/>
        <v>0</v>
      </c>
      <c r="X362">
        <f t="shared" si="63"/>
        <v>0</v>
      </c>
    </row>
    <row r="363" spans="15:24" x14ac:dyDescent="0.25">
      <c r="O363">
        <f t="shared" si="56"/>
        <v>0</v>
      </c>
      <c r="P363">
        <f t="shared" si="57"/>
        <v>0</v>
      </c>
      <c r="Q363" s="17">
        <f t="shared" si="58"/>
        <v>0</v>
      </c>
      <c r="R363" s="17">
        <f t="shared" si="59"/>
        <v>0</v>
      </c>
      <c r="S363" s="25">
        <f t="shared" si="64"/>
        <v>0</v>
      </c>
      <c r="T363" s="25">
        <f t="shared" si="65"/>
        <v>0</v>
      </c>
      <c r="U363">
        <f t="shared" si="60"/>
        <v>0</v>
      </c>
      <c r="V363">
        <f t="shared" si="61"/>
        <v>0</v>
      </c>
      <c r="W363">
        <f t="shared" si="62"/>
        <v>0</v>
      </c>
      <c r="X363">
        <f t="shared" si="63"/>
        <v>0</v>
      </c>
    </row>
    <row r="364" spans="15:24" x14ac:dyDescent="0.25">
      <c r="O364">
        <f t="shared" si="56"/>
        <v>0</v>
      </c>
      <c r="P364">
        <f t="shared" si="57"/>
        <v>0</v>
      </c>
      <c r="Q364" s="17">
        <f t="shared" si="58"/>
        <v>0</v>
      </c>
      <c r="R364" s="17">
        <f t="shared" si="59"/>
        <v>0</v>
      </c>
      <c r="S364" s="25">
        <f t="shared" si="64"/>
        <v>0</v>
      </c>
      <c r="T364" s="25">
        <f t="shared" si="65"/>
        <v>0</v>
      </c>
      <c r="U364">
        <f t="shared" si="60"/>
        <v>0</v>
      </c>
      <c r="V364">
        <f t="shared" si="61"/>
        <v>0</v>
      </c>
      <c r="W364">
        <f t="shared" si="62"/>
        <v>0</v>
      </c>
      <c r="X364">
        <f t="shared" si="63"/>
        <v>0</v>
      </c>
    </row>
    <row r="365" spans="15:24" x14ac:dyDescent="0.25">
      <c r="O365">
        <f t="shared" si="56"/>
        <v>0</v>
      </c>
      <c r="P365">
        <f t="shared" si="57"/>
        <v>0</v>
      </c>
      <c r="Q365" s="17">
        <f t="shared" si="58"/>
        <v>0</v>
      </c>
      <c r="R365" s="17">
        <f t="shared" si="59"/>
        <v>0</v>
      </c>
      <c r="S365" s="25">
        <f t="shared" si="64"/>
        <v>0</v>
      </c>
      <c r="T365" s="25">
        <f t="shared" si="65"/>
        <v>0</v>
      </c>
      <c r="U365">
        <f t="shared" si="60"/>
        <v>0</v>
      </c>
      <c r="V365">
        <f t="shared" si="61"/>
        <v>0</v>
      </c>
      <c r="W365">
        <f t="shared" si="62"/>
        <v>0</v>
      </c>
      <c r="X365">
        <f t="shared" si="63"/>
        <v>0</v>
      </c>
    </row>
    <row r="366" spans="15:24" x14ac:dyDescent="0.25">
      <c r="O366">
        <f t="shared" si="56"/>
        <v>0</v>
      </c>
      <c r="P366">
        <f t="shared" si="57"/>
        <v>0</v>
      </c>
      <c r="Q366" s="17">
        <f t="shared" si="58"/>
        <v>0</v>
      </c>
      <c r="R366" s="17">
        <f t="shared" si="59"/>
        <v>0</v>
      </c>
      <c r="S366" s="25">
        <f t="shared" si="64"/>
        <v>0</v>
      </c>
      <c r="T366" s="25">
        <f t="shared" si="65"/>
        <v>0</v>
      </c>
      <c r="U366">
        <f t="shared" si="60"/>
        <v>0</v>
      </c>
      <c r="V366">
        <f t="shared" si="61"/>
        <v>0</v>
      </c>
      <c r="W366">
        <f t="shared" si="62"/>
        <v>0</v>
      </c>
      <c r="X366">
        <f t="shared" si="63"/>
        <v>0</v>
      </c>
    </row>
    <row r="367" spans="15:24" x14ac:dyDescent="0.25">
      <c r="O367">
        <f t="shared" si="56"/>
        <v>0</v>
      </c>
      <c r="P367">
        <f t="shared" si="57"/>
        <v>0</v>
      </c>
      <c r="Q367" s="17">
        <f t="shared" si="58"/>
        <v>0</v>
      </c>
      <c r="R367" s="17">
        <f t="shared" si="59"/>
        <v>0</v>
      </c>
      <c r="S367" s="25">
        <f t="shared" si="64"/>
        <v>0</v>
      </c>
      <c r="T367" s="25">
        <f t="shared" si="65"/>
        <v>0</v>
      </c>
      <c r="U367">
        <f t="shared" si="60"/>
        <v>0</v>
      </c>
      <c r="V367">
        <f t="shared" si="61"/>
        <v>0</v>
      </c>
      <c r="W367">
        <f t="shared" si="62"/>
        <v>0</v>
      </c>
      <c r="X367">
        <f t="shared" si="63"/>
        <v>0</v>
      </c>
    </row>
    <row r="368" spans="15:24" x14ac:dyDescent="0.25">
      <c r="O368">
        <f t="shared" si="56"/>
        <v>0</v>
      </c>
      <c r="P368">
        <f t="shared" si="57"/>
        <v>0</v>
      </c>
      <c r="Q368" s="17">
        <f t="shared" si="58"/>
        <v>0</v>
      </c>
      <c r="R368" s="17">
        <f t="shared" si="59"/>
        <v>0</v>
      </c>
      <c r="S368" s="25">
        <f t="shared" si="64"/>
        <v>0</v>
      </c>
      <c r="T368" s="25">
        <f t="shared" si="65"/>
        <v>0</v>
      </c>
      <c r="U368">
        <f t="shared" si="60"/>
        <v>0</v>
      </c>
      <c r="V368">
        <f t="shared" si="61"/>
        <v>0</v>
      </c>
      <c r="W368">
        <f t="shared" si="62"/>
        <v>0</v>
      </c>
      <c r="X368">
        <f t="shared" si="63"/>
        <v>0</v>
      </c>
    </row>
    <row r="369" spans="15:24" x14ac:dyDescent="0.25">
      <c r="O369">
        <f t="shared" si="56"/>
        <v>0</v>
      </c>
      <c r="P369">
        <f t="shared" si="57"/>
        <v>0</v>
      </c>
      <c r="Q369" s="17">
        <f t="shared" si="58"/>
        <v>0</v>
      </c>
      <c r="R369" s="17">
        <f t="shared" si="59"/>
        <v>0</v>
      </c>
      <c r="S369" s="25">
        <f t="shared" si="64"/>
        <v>0</v>
      </c>
      <c r="T369" s="25">
        <f t="shared" si="65"/>
        <v>0</v>
      </c>
      <c r="U369">
        <f t="shared" si="60"/>
        <v>0</v>
      </c>
      <c r="V369">
        <f t="shared" si="61"/>
        <v>0</v>
      </c>
      <c r="W369">
        <f t="shared" si="62"/>
        <v>0</v>
      </c>
      <c r="X369">
        <f t="shared" si="63"/>
        <v>0</v>
      </c>
    </row>
    <row r="370" spans="15:24" x14ac:dyDescent="0.25">
      <c r="O370">
        <f t="shared" si="56"/>
        <v>0</v>
      </c>
      <c r="P370">
        <f t="shared" si="57"/>
        <v>0</v>
      </c>
      <c r="Q370" s="17">
        <f t="shared" si="58"/>
        <v>0</v>
      </c>
      <c r="R370" s="17">
        <f t="shared" si="59"/>
        <v>0</v>
      </c>
      <c r="S370" s="25">
        <f t="shared" si="64"/>
        <v>0</v>
      </c>
      <c r="T370" s="25">
        <f t="shared" si="65"/>
        <v>0</v>
      </c>
      <c r="U370">
        <f t="shared" si="60"/>
        <v>0</v>
      </c>
      <c r="V370">
        <f t="shared" si="61"/>
        <v>0</v>
      </c>
      <c r="W370">
        <f t="shared" si="62"/>
        <v>0</v>
      </c>
      <c r="X370">
        <f t="shared" si="63"/>
        <v>0</v>
      </c>
    </row>
    <row r="371" spans="15:24" x14ac:dyDescent="0.25">
      <c r="O371">
        <f t="shared" si="56"/>
        <v>0</v>
      </c>
      <c r="P371">
        <f t="shared" si="57"/>
        <v>0</v>
      </c>
      <c r="Q371" s="17">
        <f t="shared" si="58"/>
        <v>0</v>
      </c>
      <c r="R371" s="17">
        <f t="shared" si="59"/>
        <v>0</v>
      </c>
      <c r="S371" s="25">
        <f t="shared" si="64"/>
        <v>0</v>
      </c>
      <c r="T371" s="25">
        <f t="shared" si="65"/>
        <v>0</v>
      </c>
      <c r="U371">
        <f t="shared" si="60"/>
        <v>0</v>
      </c>
      <c r="V371">
        <f t="shared" si="61"/>
        <v>0</v>
      </c>
      <c r="W371">
        <f t="shared" si="62"/>
        <v>0</v>
      </c>
      <c r="X371">
        <f t="shared" si="63"/>
        <v>0</v>
      </c>
    </row>
    <row r="372" spans="15:24" x14ac:dyDescent="0.25">
      <c r="O372">
        <f t="shared" si="56"/>
        <v>0</v>
      </c>
      <c r="P372">
        <f t="shared" si="57"/>
        <v>0</v>
      </c>
      <c r="Q372" s="17">
        <f t="shared" si="58"/>
        <v>0</v>
      </c>
      <c r="R372" s="17">
        <f t="shared" si="59"/>
        <v>0</v>
      </c>
      <c r="S372" s="25">
        <f t="shared" si="64"/>
        <v>0</v>
      </c>
      <c r="T372" s="25">
        <f t="shared" si="65"/>
        <v>0</v>
      </c>
      <c r="U372">
        <f t="shared" si="60"/>
        <v>0</v>
      </c>
      <c r="V372">
        <f t="shared" si="61"/>
        <v>0</v>
      </c>
      <c r="W372">
        <f t="shared" si="62"/>
        <v>0</v>
      </c>
      <c r="X372">
        <f t="shared" si="63"/>
        <v>0</v>
      </c>
    </row>
    <row r="373" spans="15:24" x14ac:dyDescent="0.25">
      <c r="O373">
        <f t="shared" si="56"/>
        <v>0</v>
      </c>
      <c r="P373">
        <f t="shared" si="57"/>
        <v>0</v>
      </c>
      <c r="Q373" s="17">
        <f t="shared" si="58"/>
        <v>0</v>
      </c>
      <c r="R373" s="17">
        <f t="shared" si="59"/>
        <v>0</v>
      </c>
      <c r="S373" s="25">
        <f t="shared" si="64"/>
        <v>0</v>
      </c>
      <c r="T373" s="25">
        <f t="shared" si="65"/>
        <v>0</v>
      </c>
      <c r="U373">
        <f t="shared" si="60"/>
        <v>0</v>
      </c>
      <c r="V373">
        <f t="shared" si="61"/>
        <v>0</v>
      </c>
      <c r="W373">
        <f t="shared" si="62"/>
        <v>0</v>
      </c>
      <c r="X373">
        <f t="shared" si="63"/>
        <v>0</v>
      </c>
    </row>
    <row r="374" spans="15:24" x14ac:dyDescent="0.25">
      <c r="O374">
        <f t="shared" si="56"/>
        <v>0</v>
      </c>
      <c r="P374">
        <f t="shared" si="57"/>
        <v>0</v>
      </c>
      <c r="Q374" s="17">
        <f t="shared" si="58"/>
        <v>0</v>
      </c>
      <c r="R374" s="17">
        <f t="shared" si="59"/>
        <v>0</v>
      </c>
      <c r="S374" s="25">
        <f t="shared" si="64"/>
        <v>0</v>
      </c>
      <c r="T374" s="25">
        <f t="shared" si="65"/>
        <v>0</v>
      </c>
      <c r="U374">
        <f t="shared" si="60"/>
        <v>0</v>
      </c>
      <c r="V374">
        <f t="shared" si="61"/>
        <v>0</v>
      </c>
      <c r="W374">
        <f t="shared" si="62"/>
        <v>0</v>
      </c>
      <c r="X374">
        <f t="shared" si="63"/>
        <v>0</v>
      </c>
    </row>
    <row r="375" spans="15:24" x14ac:dyDescent="0.25">
      <c r="O375">
        <f t="shared" si="56"/>
        <v>0</v>
      </c>
      <c r="P375">
        <f t="shared" si="57"/>
        <v>0</v>
      </c>
      <c r="Q375" s="17">
        <f t="shared" si="58"/>
        <v>0</v>
      </c>
      <c r="R375" s="17">
        <f t="shared" si="59"/>
        <v>0</v>
      </c>
      <c r="S375" s="25">
        <f t="shared" si="64"/>
        <v>0</v>
      </c>
      <c r="T375" s="25">
        <f t="shared" si="65"/>
        <v>0</v>
      </c>
      <c r="U375">
        <f t="shared" si="60"/>
        <v>0</v>
      </c>
      <c r="V375">
        <f t="shared" si="61"/>
        <v>0</v>
      </c>
      <c r="W375">
        <f t="shared" si="62"/>
        <v>0</v>
      </c>
      <c r="X375">
        <f t="shared" si="63"/>
        <v>0</v>
      </c>
    </row>
    <row r="376" spans="15:24" x14ac:dyDescent="0.25">
      <c r="O376">
        <f t="shared" si="56"/>
        <v>0</v>
      </c>
      <c r="P376">
        <f t="shared" si="57"/>
        <v>0</v>
      </c>
      <c r="Q376" s="17">
        <f t="shared" si="58"/>
        <v>0</v>
      </c>
      <c r="R376" s="17">
        <f t="shared" si="59"/>
        <v>0</v>
      </c>
      <c r="S376" s="25">
        <f t="shared" si="64"/>
        <v>0</v>
      </c>
      <c r="T376" s="25">
        <f t="shared" si="65"/>
        <v>0</v>
      </c>
      <c r="U376">
        <f t="shared" si="60"/>
        <v>0</v>
      </c>
      <c r="V376">
        <f t="shared" si="61"/>
        <v>0</v>
      </c>
      <c r="W376">
        <f t="shared" si="62"/>
        <v>0</v>
      </c>
      <c r="X376">
        <f t="shared" si="63"/>
        <v>0</v>
      </c>
    </row>
    <row r="377" spans="15:24" x14ac:dyDescent="0.25">
      <c r="O377">
        <f t="shared" si="56"/>
        <v>0</v>
      </c>
      <c r="P377">
        <f t="shared" si="57"/>
        <v>0</v>
      </c>
      <c r="Q377" s="17">
        <f t="shared" si="58"/>
        <v>0</v>
      </c>
      <c r="R377" s="17">
        <f t="shared" si="59"/>
        <v>0</v>
      </c>
      <c r="S377" s="25">
        <f t="shared" si="64"/>
        <v>0</v>
      </c>
      <c r="T377" s="25">
        <f t="shared" si="65"/>
        <v>0</v>
      </c>
      <c r="U377">
        <f t="shared" si="60"/>
        <v>0</v>
      </c>
      <c r="V377">
        <f t="shared" si="61"/>
        <v>0</v>
      </c>
      <c r="W377">
        <f t="shared" si="62"/>
        <v>0</v>
      </c>
      <c r="X377">
        <f t="shared" si="63"/>
        <v>0</v>
      </c>
    </row>
    <row r="378" spans="15:24" x14ac:dyDescent="0.25">
      <c r="O378">
        <f t="shared" si="56"/>
        <v>0</v>
      </c>
      <c r="P378">
        <f t="shared" si="57"/>
        <v>0</v>
      </c>
      <c r="Q378" s="17">
        <f t="shared" si="58"/>
        <v>0</v>
      </c>
      <c r="R378" s="17">
        <f t="shared" si="59"/>
        <v>0</v>
      </c>
      <c r="S378" s="25">
        <f t="shared" si="64"/>
        <v>0</v>
      </c>
      <c r="T378" s="25">
        <f t="shared" si="65"/>
        <v>0</v>
      </c>
      <c r="U378">
        <f t="shared" si="60"/>
        <v>0</v>
      </c>
      <c r="V378">
        <f t="shared" si="61"/>
        <v>0</v>
      </c>
      <c r="W378">
        <f t="shared" si="62"/>
        <v>0</v>
      </c>
      <c r="X378">
        <f t="shared" si="63"/>
        <v>0</v>
      </c>
    </row>
    <row r="379" spans="15:24" x14ac:dyDescent="0.25">
      <c r="O379">
        <f t="shared" si="56"/>
        <v>0</v>
      </c>
      <c r="P379">
        <f t="shared" si="57"/>
        <v>0</v>
      </c>
      <c r="Q379" s="17">
        <f t="shared" si="58"/>
        <v>0</v>
      </c>
      <c r="R379" s="17">
        <f t="shared" si="59"/>
        <v>0</v>
      </c>
      <c r="S379" s="25">
        <f t="shared" si="64"/>
        <v>0</v>
      </c>
      <c r="T379" s="25">
        <f t="shared" si="65"/>
        <v>0</v>
      </c>
      <c r="U379">
        <f t="shared" si="60"/>
        <v>0</v>
      </c>
      <c r="V379">
        <f t="shared" si="61"/>
        <v>0</v>
      </c>
      <c r="W379">
        <f t="shared" si="62"/>
        <v>0</v>
      </c>
      <c r="X379">
        <f t="shared" si="63"/>
        <v>0</v>
      </c>
    </row>
    <row r="380" spans="15:24" x14ac:dyDescent="0.25">
      <c r="O380">
        <f t="shared" si="56"/>
        <v>0</v>
      </c>
      <c r="P380">
        <f t="shared" si="57"/>
        <v>0</v>
      </c>
      <c r="Q380" s="17">
        <f t="shared" si="58"/>
        <v>0</v>
      </c>
      <c r="R380" s="17">
        <f t="shared" si="59"/>
        <v>0</v>
      </c>
      <c r="S380" s="25">
        <f t="shared" si="64"/>
        <v>0</v>
      </c>
      <c r="T380" s="25">
        <f t="shared" si="65"/>
        <v>0</v>
      </c>
      <c r="U380">
        <f t="shared" si="60"/>
        <v>0</v>
      </c>
      <c r="V380">
        <f t="shared" si="61"/>
        <v>0</v>
      </c>
      <c r="W380">
        <f t="shared" si="62"/>
        <v>0</v>
      </c>
      <c r="X380">
        <f t="shared" si="63"/>
        <v>0</v>
      </c>
    </row>
    <row r="381" spans="15:24" x14ac:dyDescent="0.25">
      <c r="O381">
        <f t="shared" si="56"/>
        <v>0</v>
      </c>
      <c r="P381">
        <f t="shared" si="57"/>
        <v>0</v>
      </c>
      <c r="Q381" s="17">
        <f t="shared" si="58"/>
        <v>0</v>
      </c>
      <c r="R381" s="17">
        <f t="shared" si="59"/>
        <v>0</v>
      </c>
      <c r="S381" s="25">
        <f t="shared" si="64"/>
        <v>0</v>
      </c>
      <c r="T381" s="25">
        <f t="shared" si="65"/>
        <v>0</v>
      </c>
      <c r="U381">
        <f t="shared" si="60"/>
        <v>0</v>
      </c>
      <c r="V381">
        <f t="shared" si="61"/>
        <v>0</v>
      </c>
      <c r="W381">
        <f t="shared" si="62"/>
        <v>0</v>
      </c>
      <c r="X381">
        <f t="shared" si="63"/>
        <v>0</v>
      </c>
    </row>
    <row r="382" spans="15:24" x14ac:dyDescent="0.25">
      <c r="O382">
        <f t="shared" si="56"/>
        <v>0</v>
      </c>
      <c r="P382">
        <f t="shared" si="57"/>
        <v>0</v>
      </c>
      <c r="Q382" s="17">
        <f t="shared" si="58"/>
        <v>0</v>
      </c>
      <c r="R382" s="17">
        <f t="shared" si="59"/>
        <v>0</v>
      </c>
      <c r="S382" s="25">
        <f t="shared" si="64"/>
        <v>0</v>
      </c>
      <c r="T382" s="25">
        <f t="shared" si="65"/>
        <v>0</v>
      </c>
      <c r="U382">
        <f t="shared" si="60"/>
        <v>0</v>
      </c>
      <c r="V382">
        <f t="shared" si="61"/>
        <v>0</v>
      </c>
      <c r="W382">
        <f t="shared" si="62"/>
        <v>0</v>
      </c>
      <c r="X382">
        <f t="shared" si="63"/>
        <v>0</v>
      </c>
    </row>
    <row r="383" spans="15:24" x14ac:dyDescent="0.25">
      <c r="O383">
        <f t="shared" si="56"/>
        <v>0</v>
      </c>
      <c r="P383">
        <f t="shared" si="57"/>
        <v>0</v>
      </c>
      <c r="Q383" s="17">
        <f t="shared" si="58"/>
        <v>0</v>
      </c>
      <c r="R383" s="17">
        <f t="shared" si="59"/>
        <v>0</v>
      </c>
      <c r="S383" s="25">
        <f t="shared" si="64"/>
        <v>0</v>
      </c>
      <c r="T383" s="25">
        <f t="shared" si="65"/>
        <v>0</v>
      </c>
      <c r="U383">
        <f t="shared" si="60"/>
        <v>0</v>
      </c>
      <c r="V383">
        <f t="shared" si="61"/>
        <v>0</v>
      </c>
      <c r="W383">
        <f t="shared" si="62"/>
        <v>0</v>
      </c>
      <c r="X383">
        <f t="shared" si="63"/>
        <v>0</v>
      </c>
    </row>
    <row r="384" spans="15:24" x14ac:dyDescent="0.25">
      <c r="O384">
        <f t="shared" si="56"/>
        <v>0</v>
      </c>
      <c r="P384">
        <f t="shared" si="57"/>
        <v>0</v>
      </c>
      <c r="Q384" s="17">
        <f t="shared" si="58"/>
        <v>0</v>
      </c>
      <c r="R384" s="17">
        <f t="shared" si="59"/>
        <v>0</v>
      </c>
      <c r="S384" s="25">
        <f t="shared" si="64"/>
        <v>0</v>
      </c>
      <c r="T384" s="25">
        <f t="shared" si="65"/>
        <v>0</v>
      </c>
      <c r="U384">
        <f t="shared" si="60"/>
        <v>0</v>
      </c>
      <c r="V384">
        <f t="shared" si="61"/>
        <v>0</v>
      </c>
      <c r="W384">
        <f t="shared" si="62"/>
        <v>0</v>
      </c>
      <c r="X384">
        <f t="shared" si="63"/>
        <v>0</v>
      </c>
    </row>
    <row r="385" spans="15:24" x14ac:dyDescent="0.25">
      <c r="O385">
        <f t="shared" si="56"/>
        <v>0</v>
      </c>
      <c r="P385">
        <f t="shared" si="57"/>
        <v>0</v>
      </c>
      <c r="Q385" s="17">
        <f t="shared" si="58"/>
        <v>0</v>
      </c>
      <c r="R385" s="17">
        <f t="shared" si="59"/>
        <v>0</v>
      </c>
      <c r="S385" s="25">
        <f t="shared" si="64"/>
        <v>0</v>
      </c>
      <c r="T385" s="25">
        <f t="shared" si="65"/>
        <v>0</v>
      </c>
      <c r="U385">
        <f t="shared" si="60"/>
        <v>0</v>
      </c>
      <c r="V385">
        <f t="shared" si="61"/>
        <v>0</v>
      </c>
      <c r="W385">
        <f t="shared" si="62"/>
        <v>0</v>
      </c>
      <c r="X385">
        <f t="shared" si="63"/>
        <v>0</v>
      </c>
    </row>
    <row r="386" spans="15:24" x14ac:dyDescent="0.25">
      <c r="O386">
        <f t="shared" ref="O386:O449" si="66">IF(D386=0,0,F386/D386)</f>
        <v>0</v>
      </c>
      <c r="P386">
        <f t="shared" ref="P386:P449" si="67">IF(D386+L386=0,0,(F386+K386+M386)/(D386+K386+M386))</f>
        <v>0</v>
      </c>
      <c r="Q386" s="17">
        <f t="shared" ref="Q386:Q449" si="68">IF(D386=0,0,(F386+H386+2*I386+3*J386)/D386)</f>
        <v>0</v>
      </c>
      <c r="R386" s="17">
        <f t="shared" ref="R386:R449" si="69">P386+Q386</f>
        <v>0</v>
      </c>
      <c r="S386" s="25">
        <f t="shared" si="64"/>
        <v>0</v>
      </c>
      <c r="T386" s="25">
        <f t="shared" si="65"/>
        <v>0</v>
      </c>
      <c r="U386">
        <f t="shared" ref="U386:U449" si="70">IF($S386&gt;3.1*$Y$1,O386,0)</f>
        <v>0</v>
      </c>
      <c r="V386">
        <f t="shared" ref="V386:V449" si="71">IF($S386&gt;3.1*$Y$1,P386,0)</f>
        <v>0</v>
      </c>
      <c r="W386">
        <f t="shared" ref="W386:W449" si="72">IF($S386&gt;3.1*$Y$1,Q386,0)</f>
        <v>0</v>
      </c>
      <c r="X386">
        <f t="shared" ref="X386:X449" si="73">IF($S386&gt;3.1*$Y$1,R386,0)</f>
        <v>0</v>
      </c>
    </row>
    <row r="387" spans="15:24" x14ac:dyDescent="0.25">
      <c r="O387">
        <f t="shared" si="66"/>
        <v>0</v>
      </c>
      <c r="P387">
        <f t="shared" si="67"/>
        <v>0</v>
      </c>
      <c r="Q387" s="17">
        <f t="shared" si="68"/>
        <v>0</v>
      </c>
      <c r="R387" s="17">
        <f t="shared" si="69"/>
        <v>0</v>
      </c>
      <c r="S387" s="25">
        <f t="shared" si="64"/>
        <v>0</v>
      </c>
      <c r="T387" s="25">
        <f t="shared" si="65"/>
        <v>0</v>
      </c>
      <c r="U387">
        <f t="shared" si="70"/>
        <v>0</v>
      </c>
      <c r="V387">
        <f t="shared" si="71"/>
        <v>0</v>
      </c>
      <c r="W387">
        <f t="shared" si="72"/>
        <v>0</v>
      </c>
      <c r="X387">
        <f t="shared" si="73"/>
        <v>0</v>
      </c>
    </row>
    <row r="388" spans="15:24" x14ac:dyDescent="0.25">
      <c r="O388">
        <f t="shared" si="66"/>
        <v>0</v>
      </c>
      <c r="P388">
        <f t="shared" si="67"/>
        <v>0</v>
      </c>
      <c r="Q388" s="17">
        <f t="shared" si="68"/>
        <v>0</v>
      </c>
      <c r="R388" s="17">
        <f t="shared" si="69"/>
        <v>0</v>
      </c>
      <c r="S388" s="25">
        <f t="shared" si="64"/>
        <v>0</v>
      </c>
      <c r="T388" s="25">
        <f t="shared" si="65"/>
        <v>0</v>
      </c>
      <c r="U388">
        <f t="shared" si="70"/>
        <v>0</v>
      </c>
      <c r="V388">
        <f t="shared" si="71"/>
        <v>0</v>
      </c>
      <c r="W388">
        <f t="shared" si="72"/>
        <v>0</v>
      </c>
      <c r="X388">
        <f t="shared" si="73"/>
        <v>0</v>
      </c>
    </row>
    <row r="389" spans="15:24" x14ac:dyDescent="0.25">
      <c r="O389">
        <f t="shared" si="66"/>
        <v>0</v>
      </c>
      <c r="P389">
        <f t="shared" si="67"/>
        <v>0</v>
      </c>
      <c r="Q389" s="17">
        <f t="shared" si="68"/>
        <v>0</v>
      </c>
      <c r="R389" s="17">
        <f t="shared" si="69"/>
        <v>0</v>
      </c>
      <c r="S389" s="25">
        <f t="shared" si="64"/>
        <v>0</v>
      </c>
      <c r="T389" s="25">
        <f t="shared" si="65"/>
        <v>0</v>
      </c>
      <c r="U389">
        <f t="shared" si="70"/>
        <v>0</v>
      </c>
      <c r="V389">
        <f t="shared" si="71"/>
        <v>0</v>
      </c>
      <c r="W389">
        <f t="shared" si="72"/>
        <v>0</v>
      </c>
      <c r="X389">
        <f t="shared" si="73"/>
        <v>0</v>
      </c>
    </row>
    <row r="390" spans="15:24" x14ac:dyDescent="0.25">
      <c r="O390">
        <f t="shared" si="66"/>
        <v>0</v>
      </c>
      <c r="P390">
        <f t="shared" si="67"/>
        <v>0</v>
      </c>
      <c r="Q390" s="17">
        <f t="shared" si="68"/>
        <v>0</v>
      </c>
      <c r="R390" s="17">
        <f t="shared" si="69"/>
        <v>0</v>
      </c>
      <c r="S390" s="25">
        <f t="shared" si="64"/>
        <v>0</v>
      </c>
      <c r="T390" s="25">
        <f t="shared" si="65"/>
        <v>0</v>
      </c>
      <c r="U390">
        <f t="shared" si="70"/>
        <v>0</v>
      </c>
      <c r="V390">
        <f t="shared" si="71"/>
        <v>0</v>
      </c>
      <c r="W390">
        <f t="shared" si="72"/>
        <v>0</v>
      </c>
      <c r="X390">
        <f t="shared" si="73"/>
        <v>0</v>
      </c>
    </row>
    <row r="391" spans="15:24" x14ac:dyDescent="0.25">
      <c r="O391">
        <f t="shared" si="66"/>
        <v>0</v>
      </c>
      <c r="P391">
        <f t="shared" si="67"/>
        <v>0</v>
      </c>
      <c r="Q391" s="17">
        <f t="shared" si="68"/>
        <v>0</v>
      </c>
      <c r="R391" s="17">
        <f t="shared" si="69"/>
        <v>0</v>
      </c>
      <c r="S391" s="25">
        <f t="shared" si="64"/>
        <v>0</v>
      </c>
      <c r="T391" s="25">
        <f t="shared" si="65"/>
        <v>0</v>
      </c>
      <c r="U391">
        <f t="shared" si="70"/>
        <v>0</v>
      </c>
      <c r="V391">
        <f t="shared" si="71"/>
        <v>0</v>
      </c>
      <c r="W391">
        <f t="shared" si="72"/>
        <v>0</v>
      </c>
      <c r="X391">
        <f t="shared" si="73"/>
        <v>0</v>
      </c>
    </row>
    <row r="392" spans="15:24" x14ac:dyDescent="0.25">
      <c r="O392">
        <f t="shared" si="66"/>
        <v>0</v>
      </c>
      <c r="P392">
        <f t="shared" si="67"/>
        <v>0</v>
      </c>
      <c r="Q392" s="17">
        <f t="shared" si="68"/>
        <v>0</v>
      </c>
      <c r="R392" s="17">
        <f t="shared" si="69"/>
        <v>0</v>
      </c>
      <c r="S392" s="25">
        <f t="shared" si="64"/>
        <v>0</v>
      </c>
      <c r="T392" s="25">
        <f t="shared" si="65"/>
        <v>0</v>
      </c>
      <c r="U392">
        <f t="shared" si="70"/>
        <v>0</v>
      </c>
      <c r="V392">
        <f t="shared" si="71"/>
        <v>0</v>
      </c>
      <c r="W392">
        <f t="shared" si="72"/>
        <v>0</v>
      </c>
      <c r="X392">
        <f t="shared" si="73"/>
        <v>0</v>
      </c>
    </row>
    <row r="393" spans="15:24" x14ac:dyDescent="0.25">
      <c r="O393">
        <f t="shared" si="66"/>
        <v>0</v>
      </c>
      <c r="P393">
        <f t="shared" si="67"/>
        <v>0</v>
      </c>
      <c r="Q393" s="17">
        <f t="shared" si="68"/>
        <v>0</v>
      </c>
      <c r="R393" s="17">
        <f t="shared" si="69"/>
        <v>0</v>
      </c>
      <c r="S393" s="25">
        <f t="shared" si="64"/>
        <v>0</v>
      </c>
      <c r="T393" s="25">
        <f t="shared" si="65"/>
        <v>0</v>
      </c>
      <c r="U393">
        <f t="shared" si="70"/>
        <v>0</v>
      </c>
      <c r="V393">
        <f t="shared" si="71"/>
        <v>0</v>
      </c>
      <c r="W393">
        <f t="shared" si="72"/>
        <v>0</v>
      </c>
      <c r="X393">
        <f t="shared" si="73"/>
        <v>0</v>
      </c>
    </row>
    <row r="394" spans="15:24" x14ac:dyDescent="0.25">
      <c r="O394">
        <f t="shared" si="66"/>
        <v>0</v>
      </c>
      <c r="P394">
        <f t="shared" si="67"/>
        <v>0</v>
      </c>
      <c r="Q394" s="17">
        <f t="shared" si="68"/>
        <v>0</v>
      </c>
      <c r="R394" s="17">
        <f t="shared" si="69"/>
        <v>0</v>
      </c>
      <c r="S394" s="25">
        <f t="shared" si="64"/>
        <v>0</v>
      </c>
      <c r="T394" s="25">
        <f t="shared" si="65"/>
        <v>0</v>
      </c>
      <c r="U394">
        <f t="shared" si="70"/>
        <v>0</v>
      </c>
      <c r="V394">
        <f t="shared" si="71"/>
        <v>0</v>
      </c>
      <c r="W394">
        <f t="shared" si="72"/>
        <v>0</v>
      </c>
      <c r="X394">
        <f t="shared" si="73"/>
        <v>0</v>
      </c>
    </row>
    <row r="395" spans="15:24" x14ac:dyDescent="0.25">
      <c r="O395">
        <f t="shared" si="66"/>
        <v>0</v>
      </c>
      <c r="P395">
        <f t="shared" si="67"/>
        <v>0</v>
      </c>
      <c r="Q395" s="17">
        <f t="shared" si="68"/>
        <v>0</v>
      </c>
      <c r="R395" s="17">
        <f t="shared" si="69"/>
        <v>0</v>
      </c>
      <c r="S395" s="25">
        <f t="shared" si="64"/>
        <v>0</v>
      </c>
      <c r="T395" s="25">
        <f t="shared" si="65"/>
        <v>0</v>
      </c>
      <c r="U395">
        <f t="shared" si="70"/>
        <v>0</v>
      </c>
      <c r="V395">
        <f t="shared" si="71"/>
        <v>0</v>
      </c>
      <c r="W395">
        <f t="shared" si="72"/>
        <v>0</v>
      </c>
      <c r="X395">
        <f t="shared" si="73"/>
        <v>0</v>
      </c>
    </row>
    <row r="396" spans="15:24" x14ac:dyDescent="0.25">
      <c r="O396">
        <f t="shared" si="66"/>
        <v>0</v>
      </c>
      <c r="P396">
        <f t="shared" si="67"/>
        <v>0</v>
      </c>
      <c r="Q396" s="17">
        <f t="shared" si="68"/>
        <v>0</v>
      </c>
      <c r="R396" s="17">
        <f t="shared" si="69"/>
        <v>0</v>
      </c>
      <c r="S396" s="25">
        <f t="shared" si="64"/>
        <v>0</v>
      </c>
      <c r="T396" s="25">
        <f t="shared" si="65"/>
        <v>0</v>
      </c>
      <c r="U396">
        <f t="shared" si="70"/>
        <v>0</v>
      </c>
      <c r="V396">
        <f t="shared" si="71"/>
        <v>0</v>
      </c>
      <c r="W396">
        <f t="shared" si="72"/>
        <v>0</v>
      </c>
      <c r="X396">
        <f t="shared" si="73"/>
        <v>0</v>
      </c>
    </row>
    <row r="397" spans="15:24" x14ac:dyDescent="0.25">
      <c r="O397">
        <f t="shared" si="66"/>
        <v>0</v>
      </c>
      <c r="P397">
        <f t="shared" si="67"/>
        <v>0</v>
      </c>
      <c r="Q397" s="17">
        <f t="shared" si="68"/>
        <v>0</v>
      </c>
      <c r="R397" s="17">
        <f t="shared" si="69"/>
        <v>0</v>
      </c>
      <c r="S397" s="25">
        <f t="shared" si="64"/>
        <v>0</v>
      </c>
      <c r="T397" s="25">
        <f t="shared" si="65"/>
        <v>0</v>
      </c>
      <c r="U397">
        <f t="shared" si="70"/>
        <v>0</v>
      </c>
      <c r="V397">
        <f t="shared" si="71"/>
        <v>0</v>
      </c>
      <c r="W397">
        <f t="shared" si="72"/>
        <v>0</v>
      </c>
      <c r="X397">
        <f t="shared" si="73"/>
        <v>0</v>
      </c>
    </row>
    <row r="398" spans="15:24" x14ac:dyDescent="0.25">
      <c r="O398">
        <f t="shared" si="66"/>
        <v>0</v>
      </c>
      <c r="P398">
        <f t="shared" si="67"/>
        <v>0</v>
      </c>
      <c r="Q398" s="17">
        <f t="shared" si="68"/>
        <v>0</v>
      </c>
      <c r="R398" s="17">
        <f t="shared" si="69"/>
        <v>0</v>
      </c>
      <c r="S398" s="25">
        <f t="shared" si="64"/>
        <v>0</v>
      </c>
      <c r="T398" s="25">
        <f t="shared" si="65"/>
        <v>0</v>
      </c>
      <c r="U398">
        <f t="shared" si="70"/>
        <v>0</v>
      </c>
      <c r="V398">
        <f t="shared" si="71"/>
        <v>0</v>
      </c>
      <c r="W398">
        <f t="shared" si="72"/>
        <v>0</v>
      </c>
      <c r="X398">
        <f t="shared" si="73"/>
        <v>0</v>
      </c>
    </row>
    <row r="399" spans="15:24" x14ac:dyDescent="0.25">
      <c r="O399">
        <f t="shared" si="66"/>
        <v>0</v>
      </c>
      <c r="P399">
        <f t="shared" si="67"/>
        <v>0</v>
      </c>
      <c r="Q399" s="17">
        <f t="shared" si="68"/>
        <v>0</v>
      </c>
      <c r="R399" s="17">
        <f t="shared" si="69"/>
        <v>0</v>
      </c>
      <c r="S399" s="25">
        <f t="shared" si="64"/>
        <v>0</v>
      </c>
      <c r="T399" s="25">
        <f t="shared" si="65"/>
        <v>0</v>
      </c>
      <c r="U399">
        <f t="shared" si="70"/>
        <v>0</v>
      </c>
      <c r="V399">
        <f t="shared" si="71"/>
        <v>0</v>
      </c>
      <c r="W399">
        <f t="shared" si="72"/>
        <v>0</v>
      </c>
      <c r="X399">
        <f t="shared" si="73"/>
        <v>0</v>
      </c>
    </row>
    <row r="400" spans="15:24" x14ac:dyDescent="0.25">
      <c r="O400">
        <f t="shared" si="66"/>
        <v>0</v>
      </c>
      <c r="P400">
        <f t="shared" si="67"/>
        <v>0</v>
      </c>
      <c r="Q400" s="17">
        <f t="shared" si="68"/>
        <v>0</v>
      </c>
      <c r="R400" s="17">
        <f t="shared" si="69"/>
        <v>0</v>
      </c>
      <c r="S400" s="25">
        <f t="shared" si="64"/>
        <v>0</v>
      </c>
      <c r="T400" s="25">
        <f t="shared" si="65"/>
        <v>0</v>
      </c>
      <c r="U400">
        <f t="shared" si="70"/>
        <v>0</v>
      </c>
      <c r="V400">
        <f t="shared" si="71"/>
        <v>0</v>
      </c>
      <c r="W400">
        <f t="shared" si="72"/>
        <v>0</v>
      </c>
      <c r="X400">
        <f t="shared" si="73"/>
        <v>0</v>
      </c>
    </row>
    <row r="401" spans="15:24" x14ac:dyDescent="0.25">
      <c r="O401">
        <f t="shared" si="66"/>
        <v>0</v>
      </c>
      <c r="P401">
        <f t="shared" si="67"/>
        <v>0</v>
      </c>
      <c r="Q401" s="17">
        <f t="shared" si="68"/>
        <v>0</v>
      </c>
      <c r="R401" s="17">
        <f t="shared" si="69"/>
        <v>0</v>
      </c>
      <c r="S401" s="25">
        <f t="shared" si="64"/>
        <v>0</v>
      </c>
      <c r="T401" s="25">
        <f t="shared" si="65"/>
        <v>0</v>
      </c>
      <c r="U401">
        <f t="shared" si="70"/>
        <v>0</v>
      </c>
      <c r="V401">
        <f t="shared" si="71"/>
        <v>0</v>
      </c>
      <c r="W401">
        <f t="shared" si="72"/>
        <v>0</v>
      </c>
      <c r="X401">
        <f t="shared" si="73"/>
        <v>0</v>
      </c>
    </row>
    <row r="402" spans="15:24" x14ac:dyDescent="0.25">
      <c r="O402">
        <f t="shared" si="66"/>
        <v>0</v>
      </c>
      <c r="P402">
        <f t="shared" si="67"/>
        <v>0</v>
      </c>
      <c r="Q402" s="17">
        <f t="shared" si="68"/>
        <v>0</v>
      </c>
      <c r="R402" s="17">
        <f t="shared" si="69"/>
        <v>0</v>
      </c>
      <c r="S402" s="25">
        <f t="shared" si="64"/>
        <v>0</v>
      </c>
      <c r="T402" s="25">
        <f t="shared" si="65"/>
        <v>0</v>
      </c>
      <c r="U402">
        <f t="shared" si="70"/>
        <v>0</v>
      </c>
      <c r="V402">
        <f t="shared" si="71"/>
        <v>0</v>
      </c>
      <c r="W402">
        <f t="shared" si="72"/>
        <v>0</v>
      </c>
      <c r="X402">
        <f t="shared" si="73"/>
        <v>0</v>
      </c>
    </row>
    <row r="403" spans="15:24" x14ac:dyDescent="0.25">
      <c r="O403">
        <f t="shared" si="66"/>
        <v>0</v>
      </c>
      <c r="P403">
        <f t="shared" si="67"/>
        <v>0</v>
      </c>
      <c r="Q403" s="17">
        <f t="shared" si="68"/>
        <v>0</v>
      </c>
      <c r="R403" s="17">
        <f t="shared" si="69"/>
        <v>0</v>
      </c>
      <c r="S403" s="25">
        <f t="shared" si="64"/>
        <v>0</v>
      </c>
      <c r="T403" s="25">
        <f t="shared" si="65"/>
        <v>0</v>
      </c>
      <c r="U403">
        <f t="shared" si="70"/>
        <v>0</v>
      </c>
      <c r="V403">
        <f t="shared" si="71"/>
        <v>0</v>
      </c>
      <c r="W403">
        <f t="shared" si="72"/>
        <v>0</v>
      </c>
      <c r="X403">
        <f t="shared" si="73"/>
        <v>0</v>
      </c>
    </row>
    <row r="404" spans="15:24" x14ac:dyDescent="0.25">
      <c r="O404">
        <f t="shared" si="66"/>
        <v>0</v>
      </c>
      <c r="P404">
        <f t="shared" si="67"/>
        <v>0</v>
      </c>
      <c r="Q404" s="17">
        <f t="shared" si="68"/>
        <v>0</v>
      </c>
      <c r="R404" s="17">
        <f t="shared" si="69"/>
        <v>0</v>
      </c>
      <c r="S404" s="25">
        <f t="shared" si="64"/>
        <v>0</v>
      </c>
      <c r="T404" s="25">
        <f t="shared" si="65"/>
        <v>0</v>
      </c>
      <c r="U404">
        <f t="shared" si="70"/>
        <v>0</v>
      </c>
      <c r="V404">
        <f t="shared" si="71"/>
        <v>0</v>
      </c>
      <c r="W404">
        <f t="shared" si="72"/>
        <v>0</v>
      </c>
      <c r="X404">
        <f t="shared" si="73"/>
        <v>0</v>
      </c>
    </row>
    <row r="405" spans="15:24" x14ac:dyDescent="0.25">
      <c r="O405">
        <f t="shared" si="66"/>
        <v>0</v>
      </c>
      <c r="P405">
        <f t="shared" si="67"/>
        <v>0</v>
      </c>
      <c r="Q405" s="17">
        <f t="shared" si="68"/>
        <v>0</v>
      </c>
      <c r="R405" s="17">
        <f t="shared" si="69"/>
        <v>0</v>
      </c>
      <c r="S405" s="25">
        <f t="shared" si="64"/>
        <v>0</v>
      </c>
      <c r="T405" s="25">
        <f t="shared" si="65"/>
        <v>0</v>
      </c>
      <c r="U405">
        <f t="shared" si="70"/>
        <v>0</v>
      </c>
      <c r="V405">
        <f t="shared" si="71"/>
        <v>0</v>
      </c>
      <c r="W405">
        <f t="shared" si="72"/>
        <v>0</v>
      </c>
      <c r="X405">
        <f t="shared" si="73"/>
        <v>0</v>
      </c>
    </row>
    <row r="406" spans="15:24" x14ac:dyDescent="0.25">
      <c r="O406">
        <f t="shared" si="66"/>
        <v>0</v>
      </c>
      <c r="P406">
        <f t="shared" si="67"/>
        <v>0</v>
      </c>
      <c r="Q406" s="17">
        <f t="shared" si="68"/>
        <v>0</v>
      </c>
      <c r="R406" s="17">
        <f t="shared" si="69"/>
        <v>0</v>
      </c>
      <c r="S406" s="25">
        <f t="shared" si="64"/>
        <v>0</v>
      </c>
      <c r="T406" s="25">
        <f t="shared" si="65"/>
        <v>0</v>
      </c>
      <c r="U406">
        <f t="shared" si="70"/>
        <v>0</v>
      </c>
      <c r="V406">
        <f t="shared" si="71"/>
        <v>0</v>
      </c>
      <c r="W406">
        <f t="shared" si="72"/>
        <v>0</v>
      </c>
      <c r="X406">
        <f t="shared" si="73"/>
        <v>0</v>
      </c>
    </row>
    <row r="407" spans="15:24" x14ac:dyDescent="0.25">
      <c r="O407">
        <f t="shared" si="66"/>
        <v>0</v>
      </c>
      <c r="P407">
        <f t="shared" si="67"/>
        <v>0</v>
      </c>
      <c r="Q407" s="17">
        <f t="shared" si="68"/>
        <v>0</v>
      </c>
      <c r="R407" s="17">
        <f t="shared" si="69"/>
        <v>0</v>
      </c>
      <c r="S407" s="25">
        <f t="shared" si="64"/>
        <v>0</v>
      </c>
      <c r="T407" s="25">
        <f t="shared" si="65"/>
        <v>0</v>
      </c>
      <c r="U407">
        <f t="shared" si="70"/>
        <v>0</v>
      </c>
      <c r="V407">
        <f t="shared" si="71"/>
        <v>0</v>
      </c>
      <c r="W407">
        <f t="shared" si="72"/>
        <v>0</v>
      </c>
      <c r="X407">
        <f t="shared" si="73"/>
        <v>0</v>
      </c>
    </row>
    <row r="408" spans="15:24" x14ac:dyDescent="0.25">
      <c r="O408">
        <f t="shared" si="66"/>
        <v>0</v>
      </c>
      <c r="P408">
        <f t="shared" si="67"/>
        <v>0</v>
      </c>
      <c r="Q408" s="17">
        <f t="shared" si="68"/>
        <v>0</v>
      </c>
      <c r="R408" s="17">
        <f t="shared" si="69"/>
        <v>0</v>
      </c>
      <c r="S408" s="25">
        <f t="shared" si="64"/>
        <v>0</v>
      </c>
      <c r="T408" s="25">
        <f t="shared" si="65"/>
        <v>0</v>
      </c>
      <c r="U408">
        <f t="shared" si="70"/>
        <v>0</v>
      </c>
      <c r="V408">
        <f t="shared" si="71"/>
        <v>0</v>
      </c>
      <c r="W408">
        <f t="shared" si="72"/>
        <v>0</v>
      </c>
      <c r="X408">
        <f t="shared" si="73"/>
        <v>0</v>
      </c>
    </row>
    <row r="409" spans="15:24" x14ac:dyDescent="0.25">
      <c r="O409">
        <f t="shared" si="66"/>
        <v>0</v>
      </c>
      <c r="P409">
        <f t="shared" si="67"/>
        <v>0</v>
      </c>
      <c r="Q409" s="17">
        <f t="shared" si="68"/>
        <v>0</v>
      </c>
      <c r="R409" s="17">
        <f t="shared" si="69"/>
        <v>0</v>
      </c>
      <c r="S409" s="25">
        <f t="shared" si="64"/>
        <v>0</v>
      </c>
      <c r="T409" s="25">
        <f t="shared" si="65"/>
        <v>0</v>
      </c>
      <c r="U409">
        <f t="shared" si="70"/>
        <v>0</v>
      </c>
      <c r="V409">
        <f t="shared" si="71"/>
        <v>0</v>
      </c>
      <c r="W409">
        <f t="shared" si="72"/>
        <v>0</v>
      </c>
      <c r="X409">
        <f t="shared" si="73"/>
        <v>0</v>
      </c>
    </row>
    <row r="410" spans="15:24" x14ac:dyDescent="0.25">
      <c r="O410">
        <f t="shared" si="66"/>
        <v>0</v>
      </c>
      <c r="P410">
        <f t="shared" si="67"/>
        <v>0</v>
      </c>
      <c r="Q410" s="17">
        <f t="shared" si="68"/>
        <v>0</v>
      </c>
      <c r="R410" s="17">
        <f t="shared" si="69"/>
        <v>0</v>
      </c>
      <c r="S410" s="25">
        <f t="shared" si="64"/>
        <v>0</v>
      </c>
      <c r="T410" s="25">
        <f t="shared" si="65"/>
        <v>0</v>
      </c>
      <c r="U410">
        <f t="shared" si="70"/>
        <v>0</v>
      </c>
      <c r="V410">
        <f t="shared" si="71"/>
        <v>0</v>
      </c>
      <c r="W410">
        <f t="shared" si="72"/>
        <v>0</v>
      </c>
      <c r="X410">
        <f t="shared" si="73"/>
        <v>0</v>
      </c>
    </row>
    <row r="411" spans="15:24" x14ac:dyDescent="0.25">
      <c r="O411">
        <f t="shared" si="66"/>
        <v>0</v>
      </c>
      <c r="P411">
        <f t="shared" si="67"/>
        <v>0</v>
      </c>
      <c r="Q411" s="17">
        <f t="shared" si="68"/>
        <v>0</v>
      </c>
      <c r="R411" s="17">
        <f t="shared" si="69"/>
        <v>0</v>
      </c>
      <c r="S411" s="25">
        <f t="shared" si="64"/>
        <v>0</v>
      </c>
      <c r="T411" s="25">
        <f t="shared" si="65"/>
        <v>0</v>
      </c>
      <c r="U411">
        <f t="shared" si="70"/>
        <v>0</v>
      </c>
      <c r="V411">
        <f t="shared" si="71"/>
        <v>0</v>
      </c>
      <c r="W411">
        <f t="shared" si="72"/>
        <v>0</v>
      </c>
      <c r="X411">
        <f t="shared" si="73"/>
        <v>0</v>
      </c>
    </row>
    <row r="412" spans="15:24" x14ac:dyDescent="0.25">
      <c r="O412">
        <f t="shared" si="66"/>
        <v>0</v>
      </c>
      <c r="P412">
        <f t="shared" si="67"/>
        <v>0</v>
      </c>
      <c r="Q412" s="17">
        <f t="shared" si="68"/>
        <v>0</v>
      </c>
      <c r="R412" s="17">
        <f t="shared" si="69"/>
        <v>0</v>
      </c>
      <c r="S412" s="25">
        <f t="shared" si="64"/>
        <v>0</v>
      </c>
      <c r="T412" s="25">
        <f t="shared" si="65"/>
        <v>0</v>
      </c>
      <c r="U412">
        <f t="shared" si="70"/>
        <v>0</v>
      </c>
      <c r="V412">
        <f t="shared" si="71"/>
        <v>0</v>
      </c>
      <c r="W412">
        <f t="shared" si="72"/>
        <v>0</v>
      </c>
      <c r="X412">
        <f t="shared" si="73"/>
        <v>0</v>
      </c>
    </row>
    <row r="413" spans="15:24" x14ac:dyDescent="0.25">
      <c r="O413">
        <f t="shared" si="66"/>
        <v>0</v>
      </c>
      <c r="P413">
        <f t="shared" si="67"/>
        <v>0</v>
      </c>
      <c r="Q413" s="17">
        <f t="shared" si="68"/>
        <v>0</v>
      </c>
      <c r="R413" s="17">
        <f t="shared" si="69"/>
        <v>0</v>
      </c>
      <c r="S413" s="25">
        <f t="shared" si="64"/>
        <v>0</v>
      </c>
      <c r="T413" s="25">
        <f t="shared" si="65"/>
        <v>0</v>
      </c>
      <c r="U413">
        <f t="shared" si="70"/>
        <v>0</v>
      </c>
      <c r="V413">
        <f t="shared" si="71"/>
        <v>0</v>
      </c>
      <c r="W413">
        <f t="shared" si="72"/>
        <v>0</v>
      </c>
      <c r="X413">
        <f t="shared" si="73"/>
        <v>0</v>
      </c>
    </row>
    <row r="414" spans="15:24" x14ac:dyDescent="0.25">
      <c r="O414">
        <f t="shared" si="66"/>
        <v>0</v>
      </c>
      <c r="P414">
        <f t="shared" si="67"/>
        <v>0</v>
      </c>
      <c r="Q414" s="17">
        <f t="shared" si="68"/>
        <v>0</v>
      </c>
      <c r="R414" s="17">
        <f t="shared" si="69"/>
        <v>0</v>
      </c>
      <c r="S414" s="25">
        <f t="shared" si="64"/>
        <v>0</v>
      </c>
      <c r="T414" s="25">
        <f t="shared" si="65"/>
        <v>0</v>
      </c>
      <c r="U414">
        <f t="shared" si="70"/>
        <v>0</v>
      </c>
      <c r="V414">
        <f t="shared" si="71"/>
        <v>0</v>
      </c>
      <c r="W414">
        <f t="shared" si="72"/>
        <v>0</v>
      </c>
      <c r="X414">
        <f t="shared" si="73"/>
        <v>0</v>
      </c>
    </row>
    <row r="415" spans="15:24" x14ac:dyDescent="0.25">
      <c r="O415">
        <f t="shared" si="66"/>
        <v>0</v>
      </c>
      <c r="P415">
        <f t="shared" si="67"/>
        <v>0</v>
      </c>
      <c r="Q415" s="17">
        <f t="shared" si="68"/>
        <v>0</v>
      </c>
      <c r="R415" s="17">
        <f t="shared" si="69"/>
        <v>0</v>
      </c>
      <c r="S415" s="25">
        <f t="shared" si="64"/>
        <v>0</v>
      </c>
      <c r="T415" s="25">
        <f t="shared" si="65"/>
        <v>0</v>
      </c>
      <c r="U415">
        <f t="shared" si="70"/>
        <v>0</v>
      </c>
      <c r="V415">
        <f t="shared" si="71"/>
        <v>0</v>
      </c>
      <c r="W415">
        <f t="shared" si="72"/>
        <v>0</v>
      </c>
      <c r="X415">
        <f t="shared" si="73"/>
        <v>0</v>
      </c>
    </row>
    <row r="416" spans="15:24" x14ac:dyDescent="0.25">
      <c r="O416">
        <f t="shared" si="66"/>
        <v>0</v>
      </c>
      <c r="P416">
        <f t="shared" si="67"/>
        <v>0</v>
      </c>
      <c r="Q416" s="17">
        <f t="shared" si="68"/>
        <v>0</v>
      </c>
      <c r="R416" s="17">
        <f t="shared" si="69"/>
        <v>0</v>
      </c>
      <c r="S416" s="25">
        <f t="shared" si="64"/>
        <v>0</v>
      </c>
      <c r="T416" s="25">
        <f t="shared" si="65"/>
        <v>0</v>
      </c>
      <c r="U416">
        <f t="shared" si="70"/>
        <v>0</v>
      </c>
      <c r="V416">
        <f t="shared" si="71"/>
        <v>0</v>
      </c>
      <c r="W416">
        <f t="shared" si="72"/>
        <v>0</v>
      </c>
      <c r="X416">
        <f t="shared" si="73"/>
        <v>0</v>
      </c>
    </row>
    <row r="417" spans="15:24" x14ac:dyDescent="0.25">
      <c r="O417">
        <f t="shared" si="66"/>
        <v>0</v>
      </c>
      <c r="P417">
        <f t="shared" si="67"/>
        <v>0</v>
      </c>
      <c r="Q417" s="17">
        <f t="shared" si="68"/>
        <v>0</v>
      </c>
      <c r="R417" s="17">
        <f t="shared" si="69"/>
        <v>0</v>
      </c>
      <c r="S417" s="25">
        <f t="shared" si="64"/>
        <v>0</v>
      </c>
      <c r="T417" s="25">
        <f t="shared" si="65"/>
        <v>0</v>
      </c>
      <c r="U417">
        <f t="shared" si="70"/>
        <v>0</v>
      </c>
      <c r="V417">
        <f t="shared" si="71"/>
        <v>0</v>
      </c>
      <c r="W417">
        <f t="shared" si="72"/>
        <v>0</v>
      </c>
      <c r="X417">
        <f t="shared" si="73"/>
        <v>0</v>
      </c>
    </row>
    <row r="418" spans="15:24" x14ac:dyDescent="0.25">
      <c r="O418">
        <f t="shared" si="66"/>
        <v>0</v>
      </c>
      <c r="P418">
        <f t="shared" si="67"/>
        <v>0</v>
      </c>
      <c r="Q418" s="17">
        <f t="shared" si="68"/>
        <v>0</v>
      </c>
      <c r="R418" s="17">
        <f t="shared" si="69"/>
        <v>0</v>
      </c>
      <c r="S418" s="25">
        <f t="shared" si="64"/>
        <v>0</v>
      </c>
      <c r="T418" s="25">
        <f t="shared" si="65"/>
        <v>0</v>
      </c>
      <c r="U418">
        <f t="shared" si="70"/>
        <v>0</v>
      </c>
      <c r="V418">
        <f t="shared" si="71"/>
        <v>0</v>
      </c>
      <c r="W418">
        <f t="shared" si="72"/>
        <v>0</v>
      </c>
      <c r="X418">
        <f t="shared" si="73"/>
        <v>0</v>
      </c>
    </row>
    <row r="419" spans="15:24" x14ac:dyDescent="0.25">
      <c r="O419">
        <f t="shared" si="66"/>
        <v>0</v>
      </c>
      <c r="P419">
        <f t="shared" si="67"/>
        <v>0</v>
      </c>
      <c r="Q419" s="17">
        <f t="shared" si="68"/>
        <v>0</v>
      </c>
      <c r="R419" s="17">
        <f t="shared" si="69"/>
        <v>0</v>
      </c>
      <c r="S419" s="25">
        <f t="shared" si="64"/>
        <v>0</v>
      </c>
      <c r="T419" s="25">
        <f t="shared" si="65"/>
        <v>0</v>
      </c>
      <c r="U419">
        <f t="shared" si="70"/>
        <v>0</v>
      </c>
      <c r="V419">
        <f t="shared" si="71"/>
        <v>0</v>
      </c>
      <c r="W419">
        <f t="shared" si="72"/>
        <v>0</v>
      </c>
      <c r="X419">
        <f t="shared" si="73"/>
        <v>0</v>
      </c>
    </row>
    <row r="420" spans="15:24" x14ac:dyDescent="0.25">
      <c r="O420">
        <f t="shared" si="66"/>
        <v>0</v>
      </c>
      <c r="P420">
        <f t="shared" si="67"/>
        <v>0</v>
      </c>
      <c r="Q420" s="17">
        <f t="shared" si="68"/>
        <v>0</v>
      </c>
      <c r="R420" s="17">
        <f t="shared" si="69"/>
        <v>0</v>
      </c>
      <c r="S420" s="25">
        <f t="shared" si="64"/>
        <v>0</v>
      </c>
      <c r="T420" s="25">
        <f t="shared" si="65"/>
        <v>0</v>
      </c>
      <c r="U420">
        <f t="shared" si="70"/>
        <v>0</v>
      </c>
      <c r="V420">
        <f t="shared" si="71"/>
        <v>0</v>
      </c>
      <c r="W420">
        <f t="shared" si="72"/>
        <v>0</v>
      </c>
      <c r="X420">
        <f t="shared" si="73"/>
        <v>0</v>
      </c>
    </row>
    <row r="421" spans="15:24" x14ac:dyDescent="0.25">
      <c r="O421">
        <f t="shared" si="66"/>
        <v>0</v>
      </c>
      <c r="P421">
        <f t="shared" si="67"/>
        <v>0</v>
      </c>
      <c r="Q421" s="17">
        <f t="shared" si="68"/>
        <v>0</v>
      </c>
      <c r="R421" s="17">
        <f t="shared" si="69"/>
        <v>0</v>
      </c>
      <c r="S421" s="25">
        <f t="shared" si="64"/>
        <v>0</v>
      </c>
      <c r="T421" s="25">
        <f t="shared" si="65"/>
        <v>0</v>
      </c>
      <c r="U421">
        <f t="shared" si="70"/>
        <v>0</v>
      </c>
      <c r="V421">
        <f t="shared" si="71"/>
        <v>0</v>
      </c>
      <c r="W421">
        <f t="shared" si="72"/>
        <v>0</v>
      </c>
      <c r="X421">
        <f t="shared" si="73"/>
        <v>0</v>
      </c>
    </row>
    <row r="422" spans="15:24" x14ac:dyDescent="0.25">
      <c r="O422">
        <f t="shared" si="66"/>
        <v>0</v>
      </c>
      <c r="P422">
        <f t="shared" si="67"/>
        <v>0</v>
      </c>
      <c r="Q422" s="17">
        <f t="shared" si="68"/>
        <v>0</v>
      </c>
      <c r="R422" s="17">
        <f t="shared" si="69"/>
        <v>0</v>
      </c>
      <c r="S422" s="25">
        <f t="shared" si="64"/>
        <v>0</v>
      </c>
      <c r="T422" s="25">
        <f t="shared" si="65"/>
        <v>0</v>
      </c>
      <c r="U422">
        <f t="shared" si="70"/>
        <v>0</v>
      </c>
      <c r="V422">
        <f t="shared" si="71"/>
        <v>0</v>
      </c>
      <c r="W422">
        <f t="shared" si="72"/>
        <v>0</v>
      </c>
      <c r="X422">
        <f t="shared" si="73"/>
        <v>0</v>
      </c>
    </row>
    <row r="423" spans="15:24" x14ac:dyDescent="0.25">
      <c r="O423">
        <f t="shared" si="66"/>
        <v>0</v>
      </c>
      <c r="P423">
        <f t="shared" si="67"/>
        <v>0</v>
      </c>
      <c r="Q423" s="17">
        <f t="shared" si="68"/>
        <v>0</v>
      </c>
      <c r="R423" s="17">
        <f t="shared" si="69"/>
        <v>0</v>
      </c>
      <c r="S423" s="25">
        <f t="shared" si="64"/>
        <v>0</v>
      </c>
      <c r="T423" s="25">
        <f t="shared" si="65"/>
        <v>0</v>
      </c>
      <c r="U423">
        <f t="shared" si="70"/>
        <v>0</v>
      </c>
      <c r="V423">
        <f t="shared" si="71"/>
        <v>0</v>
      </c>
      <c r="W423">
        <f t="shared" si="72"/>
        <v>0</v>
      </c>
      <c r="X423">
        <f t="shared" si="73"/>
        <v>0</v>
      </c>
    </row>
    <row r="424" spans="15:24" x14ac:dyDescent="0.25">
      <c r="O424">
        <f t="shared" si="66"/>
        <v>0</v>
      </c>
      <c r="P424">
        <f t="shared" si="67"/>
        <v>0</v>
      </c>
      <c r="Q424" s="17">
        <f t="shared" si="68"/>
        <v>0</v>
      </c>
      <c r="R424" s="17">
        <f t="shared" si="69"/>
        <v>0</v>
      </c>
      <c r="S424" s="25">
        <f t="shared" si="64"/>
        <v>0</v>
      </c>
      <c r="T424" s="25">
        <f t="shared" si="65"/>
        <v>0</v>
      </c>
      <c r="U424">
        <f t="shared" si="70"/>
        <v>0</v>
      </c>
      <c r="V424">
        <f t="shared" si="71"/>
        <v>0</v>
      </c>
      <c r="W424">
        <f t="shared" si="72"/>
        <v>0</v>
      </c>
      <c r="X424">
        <f t="shared" si="73"/>
        <v>0</v>
      </c>
    </row>
    <row r="425" spans="15:24" x14ac:dyDescent="0.25">
      <c r="O425">
        <f t="shared" si="66"/>
        <v>0</v>
      </c>
      <c r="P425">
        <f t="shared" si="67"/>
        <v>0</v>
      </c>
      <c r="Q425" s="17">
        <f t="shared" si="68"/>
        <v>0</v>
      </c>
      <c r="R425" s="17">
        <f t="shared" si="69"/>
        <v>0</v>
      </c>
      <c r="S425" s="25">
        <f t="shared" ref="S425:S488" si="74">D425+L425</f>
        <v>0</v>
      </c>
      <c r="T425" s="25">
        <f t="shared" ref="T425:T488" si="75">E425+J425-I425</f>
        <v>0</v>
      </c>
      <c r="U425">
        <f t="shared" si="70"/>
        <v>0</v>
      </c>
      <c r="V425">
        <f t="shared" si="71"/>
        <v>0</v>
      </c>
      <c r="W425">
        <f t="shared" si="72"/>
        <v>0</v>
      </c>
      <c r="X425">
        <f t="shared" si="73"/>
        <v>0</v>
      </c>
    </row>
    <row r="426" spans="15:24" x14ac:dyDescent="0.25">
      <c r="O426">
        <f t="shared" si="66"/>
        <v>0</v>
      </c>
      <c r="P426">
        <f t="shared" si="67"/>
        <v>0</v>
      </c>
      <c r="Q426" s="17">
        <f t="shared" si="68"/>
        <v>0</v>
      </c>
      <c r="R426" s="17">
        <f t="shared" si="69"/>
        <v>0</v>
      </c>
      <c r="S426" s="25">
        <f t="shared" si="74"/>
        <v>0</v>
      </c>
      <c r="T426" s="25">
        <f t="shared" si="75"/>
        <v>0</v>
      </c>
      <c r="U426">
        <f t="shared" si="70"/>
        <v>0</v>
      </c>
      <c r="V426">
        <f t="shared" si="71"/>
        <v>0</v>
      </c>
      <c r="W426">
        <f t="shared" si="72"/>
        <v>0</v>
      </c>
      <c r="X426">
        <f t="shared" si="73"/>
        <v>0</v>
      </c>
    </row>
    <row r="427" spans="15:24" x14ac:dyDescent="0.25">
      <c r="O427">
        <f t="shared" si="66"/>
        <v>0</v>
      </c>
      <c r="P427">
        <f t="shared" si="67"/>
        <v>0</v>
      </c>
      <c r="Q427" s="17">
        <f t="shared" si="68"/>
        <v>0</v>
      </c>
      <c r="R427" s="17">
        <f t="shared" si="69"/>
        <v>0</v>
      </c>
      <c r="S427" s="25">
        <f t="shared" si="74"/>
        <v>0</v>
      </c>
      <c r="T427" s="25">
        <f t="shared" si="75"/>
        <v>0</v>
      </c>
      <c r="U427">
        <f t="shared" si="70"/>
        <v>0</v>
      </c>
      <c r="V427">
        <f t="shared" si="71"/>
        <v>0</v>
      </c>
      <c r="W427">
        <f t="shared" si="72"/>
        <v>0</v>
      </c>
      <c r="X427">
        <f t="shared" si="73"/>
        <v>0</v>
      </c>
    </row>
    <row r="428" spans="15:24" x14ac:dyDescent="0.25">
      <c r="O428">
        <f t="shared" si="66"/>
        <v>0</v>
      </c>
      <c r="P428">
        <f t="shared" si="67"/>
        <v>0</v>
      </c>
      <c r="Q428" s="17">
        <f t="shared" si="68"/>
        <v>0</v>
      </c>
      <c r="R428" s="17">
        <f t="shared" si="69"/>
        <v>0</v>
      </c>
      <c r="S428" s="25">
        <f t="shared" si="74"/>
        <v>0</v>
      </c>
      <c r="T428" s="25">
        <f t="shared" si="75"/>
        <v>0</v>
      </c>
      <c r="U428">
        <f t="shared" si="70"/>
        <v>0</v>
      </c>
      <c r="V428">
        <f t="shared" si="71"/>
        <v>0</v>
      </c>
      <c r="W428">
        <f t="shared" si="72"/>
        <v>0</v>
      </c>
      <c r="X428">
        <f t="shared" si="73"/>
        <v>0</v>
      </c>
    </row>
    <row r="429" spans="15:24" x14ac:dyDescent="0.25">
      <c r="O429">
        <f t="shared" si="66"/>
        <v>0</v>
      </c>
      <c r="P429">
        <f t="shared" si="67"/>
        <v>0</v>
      </c>
      <c r="Q429" s="17">
        <f t="shared" si="68"/>
        <v>0</v>
      </c>
      <c r="R429" s="17">
        <f t="shared" si="69"/>
        <v>0</v>
      </c>
      <c r="S429" s="25">
        <f t="shared" si="74"/>
        <v>0</v>
      </c>
      <c r="T429" s="25">
        <f t="shared" si="75"/>
        <v>0</v>
      </c>
      <c r="U429">
        <f t="shared" si="70"/>
        <v>0</v>
      </c>
      <c r="V429">
        <f t="shared" si="71"/>
        <v>0</v>
      </c>
      <c r="W429">
        <f t="shared" si="72"/>
        <v>0</v>
      </c>
      <c r="X429">
        <f t="shared" si="73"/>
        <v>0</v>
      </c>
    </row>
    <row r="430" spans="15:24" x14ac:dyDescent="0.25">
      <c r="O430">
        <f t="shared" si="66"/>
        <v>0</v>
      </c>
      <c r="P430">
        <f t="shared" si="67"/>
        <v>0</v>
      </c>
      <c r="Q430" s="17">
        <f t="shared" si="68"/>
        <v>0</v>
      </c>
      <c r="R430" s="17">
        <f t="shared" si="69"/>
        <v>0</v>
      </c>
      <c r="S430" s="25">
        <f t="shared" si="74"/>
        <v>0</v>
      </c>
      <c r="T430" s="25">
        <f t="shared" si="75"/>
        <v>0</v>
      </c>
      <c r="U430">
        <f t="shared" si="70"/>
        <v>0</v>
      </c>
      <c r="V430">
        <f t="shared" si="71"/>
        <v>0</v>
      </c>
      <c r="W430">
        <f t="shared" si="72"/>
        <v>0</v>
      </c>
      <c r="X430">
        <f t="shared" si="73"/>
        <v>0</v>
      </c>
    </row>
    <row r="431" spans="15:24" x14ac:dyDescent="0.25">
      <c r="O431">
        <f t="shared" si="66"/>
        <v>0</v>
      </c>
      <c r="P431">
        <f t="shared" si="67"/>
        <v>0</v>
      </c>
      <c r="Q431" s="17">
        <f t="shared" si="68"/>
        <v>0</v>
      </c>
      <c r="R431" s="17">
        <f t="shared" si="69"/>
        <v>0</v>
      </c>
      <c r="S431" s="25">
        <f t="shared" si="74"/>
        <v>0</v>
      </c>
      <c r="T431" s="25">
        <f t="shared" si="75"/>
        <v>0</v>
      </c>
      <c r="U431">
        <f t="shared" si="70"/>
        <v>0</v>
      </c>
      <c r="V431">
        <f t="shared" si="71"/>
        <v>0</v>
      </c>
      <c r="W431">
        <f t="shared" si="72"/>
        <v>0</v>
      </c>
      <c r="X431">
        <f t="shared" si="73"/>
        <v>0</v>
      </c>
    </row>
    <row r="432" spans="15:24" x14ac:dyDescent="0.25">
      <c r="O432">
        <f t="shared" si="66"/>
        <v>0</v>
      </c>
      <c r="P432">
        <f t="shared" si="67"/>
        <v>0</v>
      </c>
      <c r="Q432" s="17">
        <f t="shared" si="68"/>
        <v>0</v>
      </c>
      <c r="R432" s="17">
        <f t="shared" si="69"/>
        <v>0</v>
      </c>
      <c r="S432" s="25">
        <f t="shared" si="74"/>
        <v>0</v>
      </c>
      <c r="T432" s="25">
        <f t="shared" si="75"/>
        <v>0</v>
      </c>
      <c r="U432">
        <f t="shared" si="70"/>
        <v>0</v>
      </c>
      <c r="V432">
        <f t="shared" si="71"/>
        <v>0</v>
      </c>
      <c r="W432">
        <f t="shared" si="72"/>
        <v>0</v>
      </c>
      <c r="X432">
        <f t="shared" si="73"/>
        <v>0</v>
      </c>
    </row>
    <row r="433" spans="15:24" x14ac:dyDescent="0.25">
      <c r="O433">
        <f t="shared" si="66"/>
        <v>0</v>
      </c>
      <c r="P433">
        <f t="shared" si="67"/>
        <v>0</v>
      </c>
      <c r="Q433" s="17">
        <f t="shared" si="68"/>
        <v>0</v>
      </c>
      <c r="R433" s="17">
        <f t="shared" si="69"/>
        <v>0</v>
      </c>
      <c r="S433" s="25">
        <f t="shared" si="74"/>
        <v>0</v>
      </c>
      <c r="T433" s="25">
        <f t="shared" si="75"/>
        <v>0</v>
      </c>
      <c r="U433">
        <f t="shared" si="70"/>
        <v>0</v>
      </c>
      <c r="V433">
        <f t="shared" si="71"/>
        <v>0</v>
      </c>
      <c r="W433">
        <f t="shared" si="72"/>
        <v>0</v>
      </c>
      <c r="X433">
        <f t="shared" si="73"/>
        <v>0</v>
      </c>
    </row>
    <row r="434" spans="15:24" x14ac:dyDescent="0.25">
      <c r="O434">
        <f t="shared" si="66"/>
        <v>0</v>
      </c>
      <c r="P434">
        <f t="shared" si="67"/>
        <v>0</v>
      </c>
      <c r="Q434" s="17">
        <f t="shared" si="68"/>
        <v>0</v>
      </c>
      <c r="R434" s="17">
        <f t="shared" si="69"/>
        <v>0</v>
      </c>
      <c r="S434" s="25">
        <f t="shared" si="74"/>
        <v>0</v>
      </c>
      <c r="T434" s="25">
        <f t="shared" si="75"/>
        <v>0</v>
      </c>
      <c r="U434">
        <f t="shared" si="70"/>
        <v>0</v>
      </c>
      <c r="V434">
        <f t="shared" si="71"/>
        <v>0</v>
      </c>
      <c r="W434">
        <f t="shared" si="72"/>
        <v>0</v>
      </c>
      <c r="X434">
        <f t="shared" si="73"/>
        <v>0</v>
      </c>
    </row>
    <row r="435" spans="15:24" x14ac:dyDescent="0.25">
      <c r="O435">
        <f t="shared" si="66"/>
        <v>0</v>
      </c>
      <c r="P435">
        <f t="shared" si="67"/>
        <v>0</v>
      </c>
      <c r="Q435" s="17">
        <f t="shared" si="68"/>
        <v>0</v>
      </c>
      <c r="R435" s="17">
        <f t="shared" si="69"/>
        <v>0</v>
      </c>
      <c r="S435" s="25">
        <f t="shared" si="74"/>
        <v>0</v>
      </c>
      <c r="T435" s="25">
        <f t="shared" si="75"/>
        <v>0</v>
      </c>
      <c r="U435">
        <f t="shared" si="70"/>
        <v>0</v>
      </c>
      <c r="V435">
        <f t="shared" si="71"/>
        <v>0</v>
      </c>
      <c r="W435">
        <f t="shared" si="72"/>
        <v>0</v>
      </c>
      <c r="X435">
        <f t="shared" si="73"/>
        <v>0</v>
      </c>
    </row>
    <row r="436" spans="15:24" x14ac:dyDescent="0.25">
      <c r="O436">
        <f t="shared" si="66"/>
        <v>0</v>
      </c>
      <c r="P436">
        <f t="shared" si="67"/>
        <v>0</v>
      </c>
      <c r="Q436" s="17">
        <f t="shared" si="68"/>
        <v>0</v>
      </c>
      <c r="R436" s="17">
        <f t="shared" si="69"/>
        <v>0</v>
      </c>
      <c r="S436" s="25">
        <f t="shared" si="74"/>
        <v>0</v>
      </c>
      <c r="T436" s="25">
        <f t="shared" si="75"/>
        <v>0</v>
      </c>
      <c r="U436">
        <f t="shared" si="70"/>
        <v>0</v>
      </c>
      <c r="V436">
        <f t="shared" si="71"/>
        <v>0</v>
      </c>
      <c r="W436">
        <f t="shared" si="72"/>
        <v>0</v>
      </c>
      <c r="X436">
        <f t="shared" si="73"/>
        <v>0</v>
      </c>
    </row>
    <row r="437" spans="15:24" x14ac:dyDescent="0.25">
      <c r="O437">
        <f t="shared" si="66"/>
        <v>0</v>
      </c>
      <c r="P437">
        <f t="shared" si="67"/>
        <v>0</v>
      </c>
      <c r="Q437" s="17">
        <f t="shared" si="68"/>
        <v>0</v>
      </c>
      <c r="R437" s="17">
        <f t="shared" si="69"/>
        <v>0</v>
      </c>
      <c r="S437" s="25">
        <f t="shared" si="74"/>
        <v>0</v>
      </c>
      <c r="T437" s="25">
        <f t="shared" si="75"/>
        <v>0</v>
      </c>
      <c r="U437">
        <f t="shared" si="70"/>
        <v>0</v>
      </c>
      <c r="V437">
        <f t="shared" si="71"/>
        <v>0</v>
      </c>
      <c r="W437">
        <f t="shared" si="72"/>
        <v>0</v>
      </c>
      <c r="X437">
        <f t="shared" si="73"/>
        <v>0</v>
      </c>
    </row>
    <row r="438" spans="15:24" x14ac:dyDescent="0.25">
      <c r="O438">
        <f t="shared" si="66"/>
        <v>0</v>
      </c>
      <c r="P438">
        <f t="shared" si="67"/>
        <v>0</v>
      </c>
      <c r="Q438" s="17">
        <f t="shared" si="68"/>
        <v>0</v>
      </c>
      <c r="R438" s="17">
        <f t="shared" si="69"/>
        <v>0</v>
      </c>
      <c r="S438" s="25">
        <f t="shared" si="74"/>
        <v>0</v>
      </c>
      <c r="T438" s="25">
        <f t="shared" si="75"/>
        <v>0</v>
      </c>
      <c r="U438">
        <f t="shared" si="70"/>
        <v>0</v>
      </c>
      <c r="V438">
        <f t="shared" si="71"/>
        <v>0</v>
      </c>
      <c r="W438">
        <f t="shared" si="72"/>
        <v>0</v>
      </c>
      <c r="X438">
        <f t="shared" si="73"/>
        <v>0</v>
      </c>
    </row>
    <row r="439" spans="15:24" x14ac:dyDescent="0.25">
      <c r="O439">
        <f t="shared" si="66"/>
        <v>0</v>
      </c>
      <c r="P439">
        <f t="shared" si="67"/>
        <v>0</v>
      </c>
      <c r="Q439" s="17">
        <f t="shared" si="68"/>
        <v>0</v>
      </c>
      <c r="R439" s="17">
        <f t="shared" si="69"/>
        <v>0</v>
      </c>
      <c r="S439" s="25">
        <f t="shared" si="74"/>
        <v>0</v>
      </c>
      <c r="T439" s="25">
        <f t="shared" si="75"/>
        <v>0</v>
      </c>
      <c r="U439">
        <f t="shared" si="70"/>
        <v>0</v>
      </c>
      <c r="V439">
        <f t="shared" si="71"/>
        <v>0</v>
      </c>
      <c r="W439">
        <f t="shared" si="72"/>
        <v>0</v>
      </c>
      <c r="X439">
        <f t="shared" si="73"/>
        <v>0</v>
      </c>
    </row>
    <row r="440" spans="15:24" x14ac:dyDescent="0.25">
      <c r="O440">
        <f t="shared" si="66"/>
        <v>0</v>
      </c>
      <c r="P440">
        <f t="shared" si="67"/>
        <v>0</v>
      </c>
      <c r="Q440" s="17">
        <f t="shared" si="68"/>
        <v>0</v>
      </c>
      <c r="R440" s="17">
        <f t="shared" si="69"/>
        <v>0</v>
      </c>
      <c r="S440" s="25">
        <f t="shared" si="74"/>
        <v>0</v>
      </c>
      <c r="T440" s="25">
        <f t="shared" si="75"/>
        <v>0</v>
      </c>
      <c r="U440">
        <f t="shared" si="70"/>
        <v>0</v>
      </c>
      <c r="V440">
        <f t="shared" si="71"/>
        <v>0</v>
      </c>
      <c r="W440">
        <f t="shared" si="72"/>
        <v>0</v>
      </c>
      <c r="X440">
        <f t="shared" si="73"/>
        <v>0</v>
      </c>
    </row>
    <row r="441" spans="15:24" x14ac:dyDescent="0.25">
      <c r="O441">
        <f t="shared" si="66"/>
        <v>0</v>
      </c>
      <c r="P441">
        <f t="shared" si="67"/>
        <v>0</v>
      </c>
      <c r="Q441" s="17">
        <f t="shared" si="68"/>
        <v>0</v>
      </c>
      <c r="R441" s="17">
        <f t="shared" si="69"/>
        <v>0</v>
      </c>
      <c r="S441" s="25">
        <f t="shared" si="74"/>
        <v>0</v>
      </c>
      <c r="T441" s="25">
        <f t="shared" si="75"/>
        <v>0</v>
      </c>
      <c r="U441">
        <f t="shared" si="70"/>
        <v>0</v>
      </c>
      <c r="V441">
        <f t="shared" si="71"/>
        <v>0</v>
      </c>
      <c r="W441">
        <f t="shared" si="72"/>
        <v>0</v>
      </c>
      <c r="X441">
        <f t="shared" si="73"/>
        <v>0</v>
      </c>
    </row>
    <row r="442" spans="15:24" x14ac:dyDescent="0.25">
      <c r="O442">
        <f t="shared" si="66"/>
        <v>0</v>
      </c>
      <c r="P442">
        <f t="shared" si="67"/>
        <v>0</v>
      </c>
      <c r="Q442" s="17">
        <f t="shared" si="68"/>
        <v>0</v>
      </c>
      <c r="R442" s="17">
        <f t="shared" si="69"/>
        <v>0</v>
      </c>
      <c r="S442" s="25">
        <f t="shared" si="74"/>
        <v>0</v>
      </c>
      <c r="T442" s="25">
        <f t="shared" si="75"/>
        <v>0</v>
      </c>
      <c r="U442">
        <f t="shared" si="70"/>
        <v>0</v>
      </c>
      <c r="V442">
        <f t="shared" si="71"/>
        <v>0</v>
      </c>
      <c r="W442">
        <f t="shared" si="72"/>
        <v>0</v>
      </c>
      <c r="X442">
        <f t="shared" si="73"/>
        <v>0</v>
      </c>
    </row>
    <row r="443" spans="15:24" x14ac:dyDescent="0.25">
      <c r="O443">
        <f t="shared" si="66"/>
        <v>0</v>
      </c>
      <c r="P443">
        <f t="shared" si="67"/>
        <v>0</v>
      </c>
      <c r="Q443" s="17">
        <f t="shared" si="68"/>
        <v>0</v>
      </c>
      <c r="R443" s="17">
        <f t="shared" si="69"/>
        <v>0</v>
      </c>
      <c r="S443" s="25">
        <f t="shared" si="74"/>
        <v>0</v>
      </c>
      <c r="T443" s="25">
        <f t="shared" si="75"/>
        <v>0</v>
      </c>
      <c r="U443">
        <f t="shared" si="70"/>
        <v>0</v>
      </c>
      <c r="V443">
        <f t="shared" si="71"/>
        <v>0</v>
      </c>
      <c r="W443">
        <f t="shared" si="72"/>
        <v>0</v>
      </c>
      <c r="X443">
        <f t="shared" si="73"/>
        <v>0</v>
      </c>
    </row>
    <row r="444" spans="15:24" x14ac:dyDescent="0.25">
      <c r="O444">
        <f t="shared" si="66"/>
        <v>0</v>
      </c>
      <c r="P444">
        <f t="shared" si="67"/>
        <v>0</v>
      </c>
      <c r="Q444" s="17">
        <f t="shared" si="68"/>
        <v>0</v>
      </c>
      <c r="R444" s="17">
        <f t="shared" si="69"/>
        <v>0</v>
      </c>
      <c r="S444" s="25">
        <f t="shared" si="74"/>
        <v>0</v>
      </c>
      <c r="T444" s="25">
        <f t="shared" si="75"/>
        <v>0</v>
      </c>
      <c r="U444">
        <f t="shared" si="70"/>
        <v>0</v>
      </c>
      <c r="V444">
        <f t="shared" si="71"/>
        <v>0</v>
      </c>
      <c r="W444">
        <f t="shared" si="72"/>
        <v>0</v>
      </c>
      <c r="X444">
        <f t="shared" si="73"/>
        <v>0</v>
      </c>
    </row>
    <row r="445" spans="15:24" x14ac:dyDescent="0.25">
      <c r="O445">
        <f t="shared" si="66"/>
        <v>0</v>
      </c>
      <c r="P445">
        <f t="shared" si="67"/>
        <v>0</v>
      </c>
      <c r="Q445" s="17">
        <f t="shared" si="68"/>
        <v>0</v>
      </c>
      <c r="R445" s="17">
        <f t="shared" si="69"/>
        <v>0</v>
      </c>
      <c r="S445" s="25">
        <f t="shared" si="74"/>
        <v>0</v>
      </c>
      <c r="T445" s="25">
        <f t="shared" si="75"/>
        <v>0</v>
      </c>
      <c r="U445">
        <f t="shared" si="70"/>
        <v>0</v>
      </c>
      <c r="V445">
        <f t="shared" si="71"/>
        <v>0</v>
      </c>
      <c r="W445">
        <f t="shared" si="72"/>
        <v>0</v>
      </c>
      <c r="X445">
        <f t="shared" si="73"/>
        <v>0</v>
      </c>
    </row>
    <row r="446" spans="15:24" x14ac:dyDescent="0.25">
      <c r="O446">
        <f t="shared" si="66"/>
        <v>0</v>
      </c>
      <c r="P446">
        <f t="shared" si="67"/>
        <v>0</v>
      </c>
      <c r="Q446" s="17">
        <f t="shared" si="68"/>
        <v>0</v>
      </c>
      <c r="R446" s="17">
        <f t="shared" si="69"/>
        <v>0</v>
      </c>
      <c r="S446" s="25">
        <f t="shared" si="74"/>
        <v>0</v>
      </c>
      <c r="T446" s="25">
        <f t="shared" si="75"/>
        <v>0</v>
      </c>
      <c r="U446">
        <f t="shared" si="70"/>
        <v>0</v>
      </c>
      <c r="V446">
        <f t="shared" si="71"/>
        <v>0</v>
      </c>
      <c r="W446">
        <f t="shared" si="72"/>
        <v>0</v>
      </c>
      <c r="X446">
        <f t="shared" si="73"/>
        <v>0</v>
      </c>
    </row>
    <row r="447" spans="15:24" x14ac:dyDescent="0.25">
      <c r="O447">
        <f t="shared" si="66"/>
        <v>0</v>
      </c>
      <c r="P447">
        <f t="shared" si="67"/>
        <v>0</v>
      </c>
      <c r="Q447" s="17">
        <f t="shared" si="68"/>
        <v>0</v>
      </c>
      <c r="R447" s="17">
        <f t="shared" si="69"/>
        <v>0</v>
      </c>
      <c r="S447" s="25">
        <f t="shared" si="74"/>
        <v>0</v>
      </c>
      <c r="T447" s="25">
        <f t="shared" si="75"/>
        <v>0</v>
      </c>
      <c r="U447">
        <f t="shared" si="70"/>
        <v>0</v>
      </c>
      <c r="V447">
        <f t="shared" si="71"/>
        <v>0</v>
      </c>
      <c r="W447">
        <f t="shared" si="72"/>
        <v>0</v>
      </c>
      <c r="X447">
        <f t="shared" si="73"/>
        <v>0</v>
      </c>
    </row>
    <row r="448" spans="15:24" x14ac:dyDescent="0.25">
      <c r="O448">
        <f t="shared" si="66"/>
        <v>0</v>
      </c>
      <c r="P448">
        <f t="shared" si="67"/>
        <v>0</v>
      </c>
      <c r="Q448" s="17">
        <f t="shared" si="68"/>
        <v>0</v>
      </c>
      <c r="R448" s="17">
        <f t="shared" si="69"/>
        <v>0</v>
      </c>
      <c r="S448" s="25">
        <f t="shared" si="74"/>
        <v>0</v>
      </c>
      <c r="T448" s="25">
        <f t="shared" si="75"/>
        <v>0</v>
      </c>
      <c r="U448">
        <f t="shared" si="70"/>
        <v>0</v>
      </c>
      <c r="V448">
        <f t="shared" si="71"/>
        <v>0</v>
      </c>
      <c r="W448">
        <f t="shared" si="72"/>
        <v>0</v>
      </c>
      <c r="X448">
        <f t="shared" si="73"/>
        <v>0</v>
      </c>
    </row>
    <row r="449" spans="15:24" x14ac:dyDescent="0.25">
      <c r="O449">
        <f t="shared" si="66"/>
        <v>0</v>
      </c>
      <c r="P449">
        <f t="shared" si="67"/>
        <v>0</v>
      </c>
      <c r="Q449" s="17">
        <f t="shared" si="68"/>
        <v>0</v>
      </c>
      <c r="R449" s="17">
        <f t="shared" si="69"/>
        <v>0</v>
      </c>
      <c r="S449" s="25">
        <f t="shared" si="74"/>
        <v>0</v>
      </c>
      <c r="T449" s="25">
        <f t="shared" si="75"/>
        <v>0</v>
      </c>
      <c r="U449">
        <f t="shared" si="70"/>
        <v>0</v>
      </c>
      <c r="V449">
        <f t="shared" si="71"/>
        <v>0</v>
      </c>
      <c r="W449">
        <f t="shared" si="72"/>
        <v>0</v>
      </c>
      <c r="X449">
        <f t="shared" si="73"/>
        <v>0</v>
      </c>
    </row>
    <row r="450" spans="15:24" x14ac:dyDescent="0.25">
      <c r="O450">
        <f t="shared" ref="O450:O513" si="76">IF(D450=0,0,F450/D450)</f>
        <v>0</v>
      </c>
      <c r="P450">
        <f t="shared" ref="P450:P513" si="77">IF(D450+L450=0,0,(F450+K450+M450)/(D450+K450+M450))</f>
        <v>0</v>
      </c>
      <c r="Q450" s="17">
        <f t="shared" ref="Q450:Q513" si="78">IF(D450=0,0,(F450+H450+2*I450+3*J450)/D450)</f>
        <v>0</v>
      </c>
      <c r="R450" s="17">
        <f t="shared" ref="R450:R513" si="79">P450+Q450</f>
        <v>0</v>
      </c>
      <c r="S450" s="25">
        <f t="shared" si="74"/>
        <v>0</v>
      </c>
      <c r="T450" s="25">
        <f t="shared" si="75"/>
        <v>0</v>
      </c>
      <c r="U450">
        <f t="shared" ref="U450:U513" si="80">IF($S450&gt;3.1*$Y$1,O450,0)</f>
        <v>0</v>
      </c>
      <c r="V450">
        <f t="shared" ref="V450:V513" si="81">IF($S450&gt;3.1*$Y$1,P450,0)</f>
        <v>0</v>
      </c>
      <c r="W450">
        <f t="shared" ref="W450:W513" si="82">IF($S450&gt;3.1*$Y$1,Q450,0)</f>
        <v>0</v>
      </c>
      <c r="X450">
        <f t="shared" ref="X450:X513" si="83">IF($S450&gt;3.1*$Y$1,R450,0)</f>
        <v>0</v>
      </c>
    </row>
    <row r="451" spans="15:24" x14ac:dyDescent="0.25">
      <c r="O451">
        <f t="shared" si="76"/>
        <v>0</v>
      </c>
      <c r="P451">
        <f t="shared" si="77"/>
        <v>0</v>
      </c>
      <c r="Q451" s="17">
        <f t="shared" si="78"/>
        <v>0</v>
      </c>
      <c r="R451" s="17">
        <f t="shared" si="79"/>
        <v>0</v>
      </c>
      <c r="S451" s="25">
        <f t="shared" si="74"/>
        <v>0</v>
      </c>
      <c r="T451" s="25">
        <f t="shared" si="75"/>
        <v>0</v>
      </c>
      <c r="U451">
        <f t="shared" si="80"/>
        <v>0</v>
      </c>
      <c r="V451">
        <f t="shared" si="81"/>
        <v>0</v>
      </c>
      <c r="W451">
        <f t="shared" si="82"/>
        <v>0</v>
      </c>
      <c r="X451">
        <f t="shared" si="83"/>
        <v>0</v>
      </c>
    </row>
    <row r="452" spans="15:24" x14ac:dyDescent="0.25">
      <c r="O452">
        <f t="shared" si="76"/>
        <v>0</v>
      </c>
      <c r="P452">
        <f t="shared" si="77"/>
        <v>0</v>
      </c>
      <c r="Q452" s="17">
        <f t="shared" si="78"/>
        <v>0</v>
      </c>
      <c r="R452" s="17">
        <f t="shared" si="79"/>
        <v>0</v>
      </c>
      <c r="S452" s="25">
        <f t="shared" si="74"/>
        <v>0</v>
      </c>
      <c r="T452" s="25">
        <f t="shared" si="75"/>
        <v>0</v>
      </c>
      <c r="U452">
        <f t="shared" si="80"/>
        <v>0</v>
      </c>
      <c r="V452">
        <f t="shared" si="81"/>
        <v>0</v>
      </c>
      <c r="W452">
        <f t="shared" si="82"/>
        <v>0</v>
      </c>
      <c r="X452">
        <f t="shared" si="83"/>
        <v>0</v>
      </c>
    </row>
    <row r="453" spans="15:24" x14ac:dyDescent="0.25">
      <c r="O453">
        <f t="shared" si="76"/>
        <v>0</v>
      </c>
      <c r="P453">
        <f t="shared" si="77"/>
        <v>0</v>
      </c>
      <c r="Q453" s="17">
        <f t="shared" si="78"/>
        <v>0</v>
      </c>
      <c r="R453" s="17">
        <f t="shared" si="79"/>
        <v>0</v>
      </c>
      <c r="S453" s="25">
        <f t="shared" si="74"/>
        <v>0</v>
      </c>
      <c r="T453" s="25">
        <f t="shared" si="75"/>
        <v>0</v>
      </c>
      <c r="U453">
        <f t="shared" si="80"/>
        <v>0</v>
      </c>
      <c r="V453">
        <f t="shared" si="81"/>
        <v>0</v>
      </c>
      <c r="W453">
        <f t="shared" si="82"/>
        <v>0</v>
      </c>
      <c r="X453">
        <f t="shared" si="83"/>
        <v>0</v>
      </c>
    </row>
    <row r="454" spans="15:24" x14ac:dyDescent="0.25">
      <c r="O454">
        <f t="shared" si="76"/>
        <v>0</v>
      </c>
      <c r="P454">
        <f t="shared" si="77"/>
        <v>0</v>
      </c>
      <c r="Q454" s="17">
        <f t="shared" si="78"/>
        <v>0</v>
      </c>
      <c r="R454" s="17">
        <f t="shared" si="79"/>
        <v>0</v>
      </c>
      <c r="S454" s="25">
        <f t="shared" si="74"/>
        <v>0</v>
      </c>
      <c r="T454" s="25">
        <f t="shared" si="75"/>
        <v>0</v>
      </c>
      <c r="U454">
        <f t="shared" si="80"/>
        <v>0</v>
      </c>
      <c r="V454">
        <f t="shared" si="81"/>
        <v>0</v>
      </c>
      <c r="W454">
        <f t="shared" si="82"/>
        <v>0</v>
      </c>
      <c r="X454">
        <f t="shared" si="83"/>
        <v>0</v>
      </c>
    </row>
    <row r="455" spans="15:24" x14ac:dyDescent="0.25">
      <c r="O455">
        <f t="shared" si="76"/>
        <v>0</v>
      </c>
      <c r="P455">
        <f t="shared" si="77"/>
        <v>0</v>
      </c>
      <c r="Q455" s="17">
        <f t="shared" si="78"/>
        <v>0</v>
      </c>
      <c r="R455" s="17">
        <f t="shared" si="79"/>
        <v>0</v>
      </c>
      <c r="S455" s="25">
        <f t="shared" si="74"/>
        <v>0</v>
      </c>
      <c r="T455" s="25">
        <f t="shared" si="75"/>
        <v>0</v>
      </c>
      <c r="U455">
        <f t="shared" si="80"/>
        <v>0</v>
      </c>
      <c r="V455">
        <f t="shared" si="81"/>
        <v>0</v>
      </c>
      <c r="W455">
        <f t="shared" si="82"/>
        <v>0</v>
      </c>
      <c r="X455">
        <f t="shared" si="83"/>
        <v>0</v>
      </c>
    </row>
    <row r="456" spans="15:24" x14ac:dyDescent="0.25">
      <c r="O456">
        <f t="shared" si="76"/>
        <v>0</v>
      </c>
      <c r="P456">
        <f t="shared" si="77"/>
        <v>0</v>
      </c>
      <c r="Q456" s="17">
        <f t="shared" si="78"/>
        <v>0</v>
      </c>
      <c r="R456" s="17">
        <f t="shared" si="79"/>
        <v>0</v>
      </c>
      <c r="S456" s="25">
        <f t="shared" si="74"/>
        <v>0</v>
      </c>
      <c r="T456" s="25">
        <f t="shared" si="75"/>
        <v>0</v>
      </c>
      <c r="U456">
        <f t="shared" si="80"/>
        <v>0</v>
      </c>
      <c r="V456">
        <f t="shared" si="81"/>
        <v>0</v>
      </c>
      <c r="W456">
        <f t="shared" si="82"/>
        <v>0</v>
      </c>
      <c r="X456">
        <f t="shared" si="83"/>
        <v>0</v>
      </c>
    </row>
    <row r="457" spans="15:24" x14ac:dyDescent="0.25">
      <c r="O457">
        <f t="shared" si="76"/>
        <v>0</v>
      </c>
      <c r="P457">
        <f t="shared" si="77"/>
        <v>0</v>
      </c>
      <c r="Q457" s="17">
        <f t="shared" si="78"/>
        <v>0</v>
      </c>
      <c r="R457" s="17">
        <f t="shared" si="79"/>
        <v>0</v>
      </c>
      <c r="S457" s="25">
        <f t="shared" si="74"/>
        <v>0</v>
      </c>
      <c r="T457" s="25">
        <f t="shared" si="75"/>
        <v>0</v>
      </c>
      <c r="U457">
        <f t="shared" si="80"/>
        <v>0</v>
      </c>
      <c r="V457">
        <f t="shared" si="81"/>
        <v>0</v>
      </c>
      <c r="W457">
        <f t="shared" si="82"/>
        <v>0</v>
      </c>
      <c r="X457">
        <f t="shared" si="83"/>
        <v>0</v>
      </c>
    </row>
    <row r="458" spans="15:24" x14ac:dyDescent="0.25">
      <c r="O458">
        <f t="shared" si="76"/>
        <v>0</v>
      </c>
      <c r="P458">
        <f t="shared" si="77"/>
        <v>0</v>
      </c>
      <c r="Q458" s="17">
        <f t="shared" si="78"/>
        <v>0</v>
      </c>
      <c r="R458" s="17">
        <f t="shared" si="79"/>
        <v>0</v>
      </c>
      <c r="S458" s="25">
        <f t="shared" si="74"/>
        <v>0</v>
      </c>
      <c r="T458" s="25">
        <f t="shared" si="75"/>
        <v>0</v>
      </c>
      <c r="U458">
        <f t="shared" si="80"/>
        <v>0</v>
      </c>
      <c r="V458">
        <f t="shared" si="81"/>
        <v>0</v>
      </c>
      <c r="W458">
        <f t="shared" si="82"/>
        <v>0</v>
      </c>
      <c r="X458">
        <f t="shared" si="83"/>
        <v>0</v>
      </c>
    </row>
    <row r="459" spans="15:24" x14ac:dyDescent="0.25">
      <c r="O459">
        <f t="shared" si="76"/>
        <v>0</v>
      </c>
      <c r="P459">
        <f t="shared" si="77"/>
        <v>0</v>
      </c>
      <c r="Q459" s="17">
        <f t="shared" si="78"/>
        <v>0</v>
      </c>
      <c r="R459" s="17">
        <f t="shared" si="79"/>
        <v>0</v>
      </c>
      <c r="S459" s="25">
        <f t="shared" si="74"/>
        <v>0</v>
      </c>
      <c r="T459" s="25">
        <f t="shared" si="75"/>
        <v>0</v>
      </c>
      <c r="U459">
        <f t="shared" si="80"/>
        <v>0</v>
      </c>
      <c r="V459">
        <f t="shared" si="81"/>
        <v>0</v>
      </c>
      <c r="W459">
        <f t="shared" si="82"/>
        <v>0</v>
      </c>
      <c r="X459">
        <f t="shared" si="83"/>
        <v>0</v>
      </c>
    </row>
    <row r="460" spans="15:24" x14ac:dyDescent="0.25">
      <c r="O460">
        <f t="shared" si="76"/>
        <v>0</v>
      </c>
      <c r="P460">
        <f t="shared" si="77"/>
        <v>0</v>
      </c>
      <c r="Q460" s="17">
        <f t="shared" si="78"/>
        <v>0</v>
      </c>
      <c r="R460" s="17">
        <f t="shared" si="79"/>
        <v>0</v>
      </c>
      <c r="S460" s="25">
        <f t="shared" si="74"/>
        <v>0</v>
      </c>
      <c r="T460" s="25">
        <f t="shared" si="75"/>
        <v>0</v>
      </c>
      <c r="U460">
        <f t="shared" si="80"/>
        <v>0</v>
      </c>
      <c r="V460">
        <f t="shared" si="81"/>
        <v>0</v>
      </c>
      <c r="W460">
        <f t="shared" si="82"/>
        <v>0</v>
      </c>
      <c r="X460">
        <f t="shared" si="83"/>
        <v>0</v>
      </c>
    </row>
    <row r="461" spans="15:24" x14ac:dyDescent="0.25">
      <c r="O461">
        <f t="shared" si="76"/>
        <v>0</v>
      </c>
      <c r="P461">
        <f t="shared" si="77"/>
        <v>0</v>
      </c>
      <c r="Q461" s="17">
        <f t="shared" si="78"/>
        <v>0</v>
      </c>
      <c r="R461" s="17">
        <f t="shared" si="79"/>
        <v>0</v>
      </c>
      <c r="S461" s="25">
        <f t="shared" si="74"/>
        <v>0</v>
      </c>
      <c r="T461" s="25">
        <f t="shared" si="75"/>
        <v>0</v>
      </c>
      <c r="U461">
        <f t="shared" si="80"/>
        <v>0</v>
      </c>
      <c r="V461">
        <f t="shared" si="81"/>
        <v>0</v>
      </c>
      <c r="W461">
        <f t="shared" si="82"/>
        <v>0</v>
      </c>
      <c r="X461">
        <f t="shared" si="83"/>
        <v>0</v>
      </c>
    </row>
    <row r="462" spans="15:24" x14ac:dyDescent="0.25">
      <c r="O462">
        <f t="shared" si="76"/>
        <v>0</v>
      </c>
      <c r="P462">
        <f t="shared" si="77"/>
        <v>0</v>
      </c>
      <c r="Q462" s="17">
        <f t="shared" si="78"/>
        <v>0</v>
      </c>
      <c r="R462" s="17">
        <f t="shared" si="79"/>
        <v>0</v>
      </c>
      <c r="S462" s="25">
        <f t="shared" si="74"/>
        <v>0</v>
      </c>
      <c r="T462" s="25">
        <f t="shared" si="75"/>
        <v>0</v>
      </c>
      <c r="U462">
        <f t="shared" si="80"/>
        <v>0</v>
      </c>
      <c r="V462">
        <f t="shared" si="81"/>
        <v>0</v>
      </c>
      <c r="W462">
        <f t="shared" si="82"/>
        <v>0</v>
      </c>
      <c r="X462">
        <f t="shared" si="83"/>
        <v>0</v>
      </c>
    </row>
    <row r="463" spans="15:24" x14ac:dyDescent="0.25">
      <c r="O463">
        <f t="shared" si="76"/>
        <v>0</v>
      </c>
      <c r="P463">
        <f t="shared" si="77"/>
        <v>0</v>
      </c>
      <c r="Q463" s="17">
        <f t="shared" si="78"/>
        <v>0</v>
      </c>
      <c r="R463" s="17">
        <f t="shared" si="79"/>
        <v>0</v>
      </c>
      <c r="S463" s="25">
        <f t="shared" si="74"/>
        <v>0</v>
      </c>
      <c r="T463" s="25">
        <f t="shared" si="75"/>
        <v>0</v>
      </c>
      <c r="U463">
        <f t="shared" si="80"/>
        <v>0</v>
      </c>
      <c r="V463">
        <f t="shared" si="81"/>
        <v>0</v>
      </c>
      <c r="W463">
        <f t="shared" si="82"/>
        <v>0</v>
      </c>
      <c r="X463">
        <f t="shared" si="83"/>
        <v>0</v>
      </c>
    </row>
    <row r="464" spans="15:24" x14ac:dyDescent="0.25">
      <c r="O464">
        <f t="shared" si="76"/>
        <v>0</v>
      </c>
      <c r="P464">
        <f t="shared" si="77"/>
        <v>0</v>
      </c>
      <c r="Q464" s="17">
        <f t="shared" si="78"/>
        <v>0</v>
      </c>
      <c r="R464" s="17">
        <f t="shared" si="79"/>
        <v>0</v>
      </c>
      <c r="S464" s="25">
        <f t="shared" si="74"/>
        <v>0</v>
      </c>
      <c r="T464" s="25">
        <f t="shared" si="75"/>
        <v>0</v>
      </c>
      <c r="U464">
        <f t="shared" si="80"/>
        <v>0</v>
      </c>
      <c r="V464">
        <f t="shared" si="81"/>
        <v>0</v>
      </c>
      <c r="W464">
        <f t="shared" si="82"/>
        <v>0</v>
      </c>
      <c r="X464">
        <f t="shared" si="83"/>
        <v>0</v>
      </c>
    </row>
    <row r="465" spans="15:24" x14ac:dyDescent="0.25">
      <c r="O465">
        <f t="shared" si="76"/>
        <v>0</v>
      </c>
      <c r="P465">
        <f t="shared" si="77"/>
        <v>0</v>
      </c>
      <c r="Q465" s="17">
        <f t="shared" si="78"/>
        <v>0</v>
      </c>
      <c r="R465" s="17">
        <f t="shared" si="79"/>
        <v>0</v>
      </c>
      <c r="S465" s="25">
        <f t="shared" si="74"/>
        <v>0</v>
      </c>
      <c r="T465" s="25">
        <f t="shared" si="75"/>
        <v>0</v>
      </c>
      <c r="U465">
        <f t="shared" si="80"/>
        <v>0</v>
      </c>
      <c r="V465">
        <f t="shared" si="81"/>
        <v>0</v>
      </c>
      <c r="W465">
        <f t="shared" si="82"/>
        <v>0</v>
      </c>
      <c r="X465">
        <f t="shared" si="83"/>
        <v>0</v>
      </c>
    </row>
    <row r="466" spans="15:24" x14ac:dyDescent="0.25">
      <c r="O466">
        <f t="shared" si="76"/>
        <v>0</v>
      </c>
      <c r="P466">
        <f t="shared" si="77"/>
        <v>0</v>
      </c>
      <c r="Q466" s="17">
        <f t="shared" si="78"/>
        <v>0</v>
      </c>
      <c r="R466" s="17">
        <f t="shared" si="79"/>
        <v>0</v>
      </c>
      <c r="S466" s="25">
        <f t="shared" si="74"/>
        <v>0</v>
      </c>
      <c r="T466" s="25">
        <f t="shared" si="75"/>
        <v>0</v>
      </c>
      <c r="U466">
        <f t="shared" si="80"/>
        <v>0</v>
      </c>
      <c r="V466">
        <f t="shared" si="81"/>
        <v>0</v>
      </c>
      <c r="W466">
        <f t="shared" si="82"/>
        <v>0</v>
      </c>
      <c r="X466">
        <f t="shared" si="83"/>
        <v>0</v>
      </c>
    </row>
    <row r="467" spans="15:24" x14ac:dyDescent="0.25">
      <c r="O467">
        <f t="shared" si="76"/>
        <v>0</v>
      </c>
      <c r="P467">
        <f t="shared" si="77"/>
        <v>0</v>
      </c>
      <c r="Q467" s="17">
        <f t="shared" si="78"/>
        <v>0</v>
      </c>
      <c r="R467" s="17">
        <f t="shared" si="79"/>
        <v>0</v>
      </c>
      <c r="S467" s="25">
        <f t="shared" si="74"/>
        <v>0</v>
      </c>
      <c r="T467" s="25">
        <f t="shared" si="75"/>
        <v>0</v>
      </c>
      <c r="U467">
        <f t="shared" si="80"/>
        <v>0</v>
      </c>
      <c r="V467">
        <f t="shared" si="81"/>
        <v>0</v>
      </c>
      <c r="W467">
        <f t="shared" si="82"/>
        <v>0</v>
      </c>
      <c r="X467">
        <f t="shared" si="83"/>
        <v>0</v>
      </c>
    </row>
    <row r="468" spans="15:24" x14ac:dyDescent="0.25">
      <c r="O468">
        <f t="shared" si="76"/>
        <v>0</v>
      </c>
      <c r="P468">
        <f t="shared" si="77"/>
        <v>0</v>
      </c>
      <c r="Q468" s="17">
        <f t="shared" si="78"/>
        <v>0</v>
      </c>
      <c r="R468" s="17">
        <f t="shared" si="79"/>
        <v>0</v>
      </c>
      <c r="S468" s="25">
        <f t="shared" si="74"/>
        <v>0</v>
      </c>
      <c r="T468" s="25">
        <f t="shared" si="75"/>
        <v>0</v>
      </c>
      <c r="U468">
        <f t="shared" si="80"/>
        <v>0</v>
      </c>
      <c r="V468">
        <f t="shared" si="81"/>
        <v>0</v>
      </c>
      <c r="W468">
        <f t="shared" si="82"/>
        <v>0</v>
      </c>
      <c r="X468">
        <f t="shared" si="83"/>
        <v>0</v>
      </c>
    </row>
    <row r="469" spans="15:24" x14ac:dyDescent="0.25">
      <c r="O469">
        <f t="shared" si="76"/>
        <v>0</v>
      </c>
      <c r="P469">
        <f t="shared" si="77"/>
        <v>0</v>
      </c>
      <c r="Q469" s="17">
        <f t="shared" si="78"/>
        <v>0</v>
      </c>
      <c r="R469" s="17">
        <f t="shared" si="79"/>
        <v>0</v>
      </c>
      <c r="S469" s="25">
        <f t="shared" si="74"/>
        <v>0</v>
      </c>
      <c r="T469" s="25">
        <f t="shared" si="75"/>
        <v>0</v>
      </c>
      <c r="U469">
        <f t="shared" si="80"/>
        <v>0</v>
      </c>
      <c r="V469">
        <f t="shared" si="81"/>
        <v>0</v>
      </c>
      <c r="W469">
        <f t="shared" si="82"/>
        <v>0</v>
      </c>
      <c r="X469">
        <f t="shared" si="83"/>
        <v>0</v>
      </c>
    </row>
    <row r="470" spans="15:24" x14ac:dyDescent="0.25">
      <c r="O470">
        <f t="shared" si="76"/>
        <v>0</v>
      </c>
      <c r="P470">
        <f t="shared" si="77"/>
        <v>0</v>
      </c>
      <c r="Q470" s="17">
        <f t="shared" si="78"/>
        <v>0</v>
      </c>
      <c r="R470" s="17">
        <f t="shared" si="79"/>
        <v>0</v>
      </c>
      <c r="S470" s="25">
        <f t="shared" si="74"/>
        <v>0</v>
      </c>
      <c r="T470" s="25">
        <f t="shared" si="75"/>
        <v>0</v>
      </c>
      <c r="U470">
        <f t="shared" si="80"/>
        <v>0</v>
      </c>
      <c r="V470">
        <f t="shared" si="81"/>
        <v>0</v>
      </c>
      <c r="W470">
        <f t="shared" si="82"/>
        <v>0</v>
      </c>
      <c r="X470">
        <f t="shared" si="83"/>
        <v>0</v>
      </c>
    </row>
    <row r="471" spans="15:24" x14ac:dyDescent="0.25">
      <c r="O471">
        <f t="shared" si="76"/>
        <v>0</v>
      </c>
      <c r="P471">
        <f t="shared" si="77"/>
        <v>0</v>
      </c>
      <c r="Q471" s="17">
        <f t="shared" si="78"/>
        <v>0</v>
      </c>
      <c r="R471" s="17">
        <f t="shared" si="79"/>
        <v>0</v>
      </c>
      <c r="S471" s="25">
        <f t="shared" si="74"/>
        <v>0</v>
      </c>
      <c r="T471" s="25">
        <f t="shared" si="75"/>
        <v>0</v>
      </c>
      <c r="U471">
        <f t="shared" si="80"/>
        <v>0</v>
      </c>
      <c r="V471">
        <f t="shared" si="81"/>
        <v>0</v>
      </c>
      <c r="W471">
        <f t="shared" si="82"/>
        <v>0</v>
      </c>
      <c r="X471">
        <f t="shared" si="83"/>
        <v>0</v>
      </c>
    </row>
    <row r="472" spans="15:24" x14ac:dyDescent="0.25">
      <c r="O472">
        <f t="shared" si="76"/>
        <v>0</v>
      </c>
      <c r="P472">
        <f t="shared" si="77"/>
        <v>0</v>
      </c>
      <c r="Q472" s="17">
        <f t="shared" si="78"/>
        <v>0</v>
      </c>
      <c r="R472" s="17">
        <f t="shared" si="79"/>
        <v>0</v>
      </c>
      <c r="S472" s="25">
        <f t="shared" si="74"/>
        <v>0</v>
      </c>
      <c r="T472" s="25">
        <f t="shared" si="75"/>
        <v>0</v>
      </c>
      <c r="U472">
        <f t="shared" si="80"/>
        <v>0</v>
      </c>
      <c r="V472">
        <f t="shared" si="81"/>
        <v>0</v>
      </c>
      <c r="W472">
        <f t="shared" si="82"/>
        <v>0</v>
      </c>
      <c r="X472">
        <f t="shared" si="83"/>
        <v>0</v>
      </c>
    </row>
    <row r="473" spans="15:24" x14ac:dyDescent="0.25">
      <c r="O473">
        <f t="shared" si="76"/>
        <v>0</v>
      </c>
      <c r="P473">
        <f t="shared" si="77"/>
        <v>0</v>
      </c>
      <c r="Q473" s="17">
        <f t="shared" si="78"/>
        <v>0</v>
      </c>
      <c r="R473" s="17">
        <f t="shared" si="79"/>
        <v>0</v>
      </c>
      <c r="S473" s="25">
        <f t="shared" si="74"/>
        <v>0</v>
      </c>
      <c r="T473" s="25">
        <f t="shared" si="75"/>
        <v>0</v>
      </c>
      <c r="U473">
        <f t="shared" si="80"/>
        <v>0</v>
      </c>
      <c r="V473">
        <f t="shared" si="81"/>
        <v>0</v>
      </c>
      <c r="W473">
        <f t="shared" si="82"/>
        <v>0</v>
      </c>
      <c r="X473">
        <f t="shared" si="83"/>
        <v>0</v>
      </c>
    </row>
    <row r="474" spans="15:24" x14ac:dyDescent="0.25">
      <c r="O474">
        <f t="shared" si="76"/>
        <v>0</v>
      </c>
      <c r="P474">
        <f t="shared" si="77"/>
        <v>0</v>
      </c>
      <c r="Q474" s="17">
        <f t="shared" si="78"/>
        <v>0</v>
      </c>
      <c r="R474" s="17">
        <f t="shared" si="79"/>
        <v>0</v>
      </c>
      <c r="S474" s="25">
        <f t="shared" si="74"/>
        <v>0</v>
      </c>
      <c r="T474" s="25">
        <f t="shared" si="75"/>
        <v>0</v>
      </c>
      <c r="U474">
        <f t="shared" si="80"/>
        <v>0</v>
      </c>
      <c r="V474">
        <f t="shared" si="81"/>
        <v>0</v>
      </c>
      <c r="W474">
        <f t="shared" si="82"/>
        <v>0</v>
      </c>
      <c r="X474">
        <f t="shared" si="83"/>
        <v>0</v>
      </c>
    </row>
    <row r="475" spans="15:24" x14ac:dyDescent="0.25">
      <c r="O475">
        <f t="shared" si="76"/>
        <v>0</v>
      </c>
      <c r="P475">
        <f t="shared" si="77"/>
        <v>0</v>
      </c>
      <c r="Q475" s="17">
        <f t="shared" si="78"/>
        <v>0</v>
      </c>
      <c r="R475" s="17">
        <f t="shared" si="79"/>
        <v>0</v>
      </c>
      <c r="S475" s="25">
        <f t="shared" si="74"/>
        <v>0</v>
      </c>
      <c r="T475" s="25">
        <f t="shared" si="75"/>
        <v>0</v>
      </c>
      <c r="U475">
        <f t="shared" si="80"/>
        <v>0</v>
      </c>
      <c r="V475">
        <f t="shared" si="81"/>
        <v>0</v>
      </c>
      <c r="W475">
        <f t="shared" si="82"/>
        <v>0</v>
      </c>
      <c r="X475">
        <f t="shared" si="83"/>
        <v>0</v>
      </c>
    </row>
    <row r="476" spans="15:24" x14ac:dyDescent="0.25">
      <c r="O476">
        <f t="shared" si="76"/>
        <v>0</v>
      </c>
      <c r="P476">
        <f t="shared" si="77"/>
        <v>0</v>
      </c>
      <c r="Q476" s="17">
        <f t="shared" si="78"/>
        <v>0</v>
      </c>
      <c r="R476" s="17">
        <f t="shared" si="79"/>
        <v>0</v>
      </c>
      <c r="S476" s="25">
        <f t="shared" si="74"/>
        <v>0</v>
      </c>
      <c r="T476" s="25">
        <f t="shared" si="75"/>
        <v>0</v>
      </c>
      <c r="U476">
        <f t="shared" si="80"/>
        <v>0</v>
      </c>
      <c r="V476">
        <f t="shared" si="81"/>
        <v>0</v>
      </c>
      <c r="W476">
        <f t="shared" si="82"/>
        <v>0</v>
      </c>
      <c r="X476">
        <f t="shared" si="83"/>
        <v>0</v>
      </c>
    </row>
    <row r="477" spans="15:24" x14ac:dyDescent="0.25">
      <c r="O477">
        <f t="shared" si="76"/>
        <v>0</v>
      </c>
      <c r="P477">
        <f t="shared" si="77"/>
        <v>0</v>
      </c>
      <c r="Q477" s="17">
        <f t="shared" si="78"/>
        <v>0</v>
      </c>
      <c r="R477" s="17">
        <f t="shared" si="79"/>
        <v>0</v>
      </c>
      <c r="S477" s="25">
        <f t="shared" si="74"/>
        <v>0</v>
      </c>
      <c r="T477" s="25">
        <f t="shared" si="75"/>
        <v>0</v>
      </c>
      <c r="U477">
        <f t="shared" si="80"/>
        <v>0</v>
      </c>
      <c r="V477">
        <f t="shared" si="81"/>
        <v>0</v>
      </c>
      <c r="W477">
        <f t="shared" si="82"/>
        <v>0</v>
      </c>
      <c r="X477">
        <f t="shared" si="83"/>
        <v>0</v>
      </c>
    </row>
    <row r="478" spans="15:24" x14ac:dyDescent="0.25">
      <c r="O478">
        <f t="shared" si="76"/>
        <v>0</v>
      </c>
      <c r="P478">
        <f t="shared" si="77"/>
        <v>0</v>
      </c>
      <c r="Q478" s="17">
        <f t="shared" si="78"/>
        <v>0</v>
      </c>
      <c r="R478" s="17">
        <f t="shared" si="79"/>
        <v>0</v>
      </c>
      <c r="S478" s="25">
        <f t="shared" si="74"/>
        <v>0</v>
      </c>
      <c r="T478" s="25">
        <f t="shared" si="75"/>
        <v>0</v>
      </c>
      <c r="U478">
        <f t="shared" si="80"/>
        <v>0</v>
      </c>
      <c r="V478">
        <f t="shared" si="81"/>
        <v>0</v>
      </c>
      <c r="W478">
        <f t="shared" si="82"/>
        <v>0</v>
      </c>
      <c r="X478">
        <f t="shared" si="83"/>
        <v>0</v>
      </c>
    </row>
    <row r="479" spans="15:24" x14ac:dyDescent="0.25">
      <c r="O479">
        <f t="shared" si="76"/>
        <v>0</v>
      </c>
      <c r="P479">
        <f t="shared" si="77"/>
        <v>0</v>
      </c>
      <c r="Q479" s="17">
        <f t="shared" si="78"/>
        <v>0</v>
      </c>
      <c r="R479" s="17">
        <f t="shared" si="79"/>
        <v>0</v>
      </c>
      <c r="S479" s="25">
        <f t="shared" si="74"/>
        <v>0</v>
      </c>
      <c r="T479" s="25">
        <f t="shared" si="75"/>
        <v>0</v>
      </c>
      <c r="U479">
        <f t="shared" si="80"/>
        <v>0</v>
      </c>
      <c r="V479">
        <f t="shared" si="81"/>
        <v>0</v>
      </c>
      <c r="W479">
        <f t="shared" si="82"/>
        <v>0</v>
      </c>
      <c r="X479">
        <f t="shared" si="83"/>
        <v>0</v>
      </c>
    </row>
    <row r="480" spans="15:24" x14ac:dyDescent="0.25">
      <c r="O480">
        <f t="shared" si="76"/>
        <v>0</v>
      </c>
      <c r="P480">
        <f t="shared" si="77"/>
        <v>0</v>
      </c>
      <c r="Q480" s="17">
        <f t="shared" si="78"/>
        <v>0</v>
      </c>
      <c r="R480" s="17">
        <f t="shared" si="79"/>
        <v>0</v>
      </c>
      <c r="S480" s="25">
        <f t="shared" si="74"/>
        <v>0</v>
      </c>
      <c r="T480" s="25">
        <f t="shared" si="75"/>
        <v>0</v>
      </c>
      <c r="U480">
        <f t="shared" si="80"/>
        <v>0</v>
      </c>
      <c r="V480">
        <f t="shared" si="81"/>
        <v>0</v>
      </c>
      <c r="W480">
        <f t="shared" si="82"/>
        <v>0</v>
      </c>
      <c r="X480">
        <f t="shared" si="83"/>
        <v>0</v>
      </c>
    </row>
    <row r="481" spans="15:24" x14ac:dyDescent="0.25">
      <c r="O481">
        <f t="shared" si="76"/>
        <v>0</v>
      </c>
      <c r="P481">
        <f t="shared" si="77"/>
        <v>0</v>
      </c>
      <c r="Q481" s="17">
        <f t="shared" si="78"/>
        <v>0</v>
      </c>
      <c r="R481" s="17">
        <f t="shared" si="79"/>
        <v>0</v>
      </c>
      <c r="S481" s="25">
        <f t="shared" si="74"/>
        <v>0</v>
      </c>
      <c r="T481" s="25">
        <f t="shared" si="75"/>
        <v>0</v>
      </c>
      <c r="U481">
        <f t="shared" si="80"/>
        <v>0</v>
      </c>
      <c r="V481">
        <f t="shared" si="81"/>
        <v>0</v>
      </c>
      <c r="W481">
        <f t="shared" si="82"/>
        <v>0</v>
      </c>
      <c r="X481">
        <f t="shared" si="83"/>
        <v>0</v>
      </c>
    </row>
    <row r="482" spans="15:24" x14ac:dyDescent="0.25">
      <c r="O482">
        <f t="shared" si="76"/>
        <v>0</v>
      </c>
      <c r="P482">
        <f t="shared" si="77"/>
        <v>0</v>
      </c>
      <c r="Q482" s="17">
        <f t="shared" si="78"/>
        <v>0</v>
      </c>
      <c r="R482" s="17">
        <f t="shared" si="79"/>
        <v>0</v>
      </c>
      <c r="S482" s="25">
        <f t="shared" si="74"/>
        <v>0</v>
      </c>
      <c r="T482" s="25">
        <f t="shared" si="75"/>
        <v>0</v>
      </c>
      <c r="U482">
        <f t="shared" si="80"/>
        <v>0</v>
      </c>
      <c r="V482">
        <f t="shared" si="81"/>
        <v>0</v>
      </c>
      <c r="W482">
        <f t="shared" si="82"/>
        <v>0</v>
      </c>
      <c r="X482">
        <f t="shared" si="83"/>
        <v>0</v>
      </c>
    </row>
    <row r="483" spans="15:24" x14ac:dyDescent="0.25">
      <c r="O483">
        <f t="shared" si="76"/>
        <v>0</v>
      </c>
      <c r="P483">
        <f t="shared" si="77"/>
        <v>0</v>
      </c>
      <c r="Q483" s="17">
        <f t="shared" si="78"/>
        <v>0</v>
      </c>
      <c r="R483" s="17">
        <f t="shared" si="79"/>
        <v>0</v>
      </c>
      <c r="S483" s="25">
        <f t="shared" si="74"/>
        <v>0</v>
      </c>
      <c r="T483" s="25">
        <f t="shared" si="75"/>
        <v>0</v>
      </c>
      <c r="U483">
        <f t="shared" si="80"/>
        <v>0</v>
      </c>
      <c r="V483">
        <f t="shared" si="81"/>
        <v>0</v>
      </c>
      <c r="W483">
        <f t="shared" si="82"/>
        <v>0</v>
      </c>
      <c r="X483">
        <f t="shared" si="83"/>
        <v>0</v>
      </c>
    </row>
    <row r="484" spans="15:24" x14ac:dyDescent="0.25">
      <c r="O484">
        <f t="shared" si="76"/>
        <v>0</v>
      </c>
      <c r="P484">
        <f t="shared" si="77"/>
        <v>0</v>
      </c>
      <c r="Q484" s="17">
        <f t="shared" si="78"/>
        <v>0</v>
      </c>
      <c r="R484" s="17">
        <f t="shared" si="79"/>
        <v>0</v>
      </c>
      <c r="S484" s="25">
        <f t="shared" si="74"/>
        <v>0</v>
      </c>
      <c r="T484" s="25">
        <f t="shared" si="75"/>
        <v>0</v>
      </c>
      <c r="U484">
        <f t="shared" si="80"/>
        <v>0</v>
      </c>
      <c r="V484">
        <f t="shared" si="81"/>
        <v>0</v>
      </c>
      <c r="W484">
        <f t="shared" si="82"/>
        <v>0</v>
      </c>
      <c r="X484">
        <f t="shared" si="83"/>
        <v>0</v>
      </c>
    </row>
    <row r="485" spans="15:24" x14ac:dyDescent="0.25">
      <c r="O485">
        <f t="shared" si="76"/>
        <v>0</v>
      </c>
      <c r="P485">
        <f t="shared" si="77"/>
        <v>0</v>
      </c>
      <c r="Q485" s="17">
        <f t="shared" si="78"/>
        <v>0</v>
      </c>
      <c r="R485" s="17">
        <f t="shared" si="79"/>
        <v>0</v>
      </c>
      <c r="S485" s="25">
        <f t="shared" si="74"/>
        <v>0</v>
      </c>
      <c r="T485" s="25">
        <f t="shared" si="75"/>
        <v>0</v>
      </c>
      <c r="U485">
        <f t="shared" si="80"/>
        <v>0</v>
      </c>
      <c r="V485">
        <f t="shared" si="81"/>
        <v>0</v>
      </c>
      <c r="W485">
        <f t="shared" si="82"/>
        <v>0</v>
      </c>
      <c r="X485">
        <f t="shared" si="83"/>
        <v>0</v>
      </c>
    </row>
    <row r="486" spans="15:24" x14ac:dyDescent="0.25">
      <c r="O486">
        <f t="shared" si="76"/>
        <v>0</v>
      </c>
      <c r="P486">
        <f t="shared" si="77"/>
        <v>0</v>
      </c>
      <c r="Q486" s="17">
        <f t="shared" si="78"/>
        <v>0</v>
      </c>
      <c r="R486" s="17">
        <f t="shared" si="79"/>
        <v>0</v>
      </c>
      <c r="S486" s="25">
        <f t="shared" si="74"/>
        <v>0</v>
      </c>
      <c r="T486" s="25">
        <f t="shared" si="75"/>
        <v>0</v>
      </c>
      <c r="U486">
        <f t="shared" si="80"/>
        <v>0</v>
      </c>
      <c r="V486">
        <f t="shared" si="81"/>
        <v>0</v>
      </c>
      <c r="W486">
        <f t="shared" si="82"/>
        <v>0</v>
      </c>
      <c r="X486">
        <f t="shared" si="83"/>
        <v>0</v>
      </c>
    </row>
    <row r="487" spans="15:24" x14ac:dyDescent="0.25">
      <c r="O487">
        <f t="shared" si="76"/>
        <v>0</v>
      </c>
      <c r="P487">
        <f t="shared" si="77"/>
        <v>0</v>
      </c>
      <c r="Q487" s="17">
        <f t="shared" si="78"/>
        <v>0</v>
      </c>
      <c r="R487" s="17">
        <f t="shared" si="79"/>
        <v>0</v>
      </c>
      <c r="S487" s="25">
        <f t="shared" si="74"/>
        <v>0</v>
      </c>
      <c r="T487" s="25">
        <f t="shared" si="75"/>
        <v>0</v>
      </c>
      <c r="U487">
        <f t="shared" si="80"/>
        <v>0</v>
      </c>
      <c r="V487">
        <f t="shared" si="81"/>
        <v>0</v>
      </c>
      <c r="W487">
        <f t="shared" si="82"/>
        <v>0</v>
      </c>
      <c r="X487">
        <f t="shared" si="83"/>
        <v>0</v>
      </c>
    </row>
    <row r="488" spans="15:24" x14ac:dyDescent="0.25">
      <c r="O488">
        <f t="shared" si="76"/>
        <v>0</v>
      </c>
      <c r="P488">
        <f t="shared" si="77"/>
        <v>0</v>
      </c>
      <c r="Q488" s="17">
        <f t="shared" si="78"/>
        <v>0</v>
      </c>
      <c r="R488" s="17">
        <f t="shared" si="79"/>
        <v>0</v>
      </c>
      <c r="S488" s="25">
        <f t="shared" si="74"/>
        <v>0</v>
      </c>
      <c r="T488" s="25">
        <f t="shared" si="75"/>
        <v>0</v>
      </c>
      <c r="U488">
        <f t="shared" si="80"/>
        <v>0</v>
      </c>
      <c r="V488">
        <f t="shared" si="81"/>
        <v>0</v>
      </c>
      <c r="W488">
        <f t="shared" si="82"/>
        <v>0</v>
      </c>
      <c r="X488">
        <f t="shared" si="83"/>
        <v>0</v>
      </c>
    </row>
    <row r="489" spans="15:24" x14ac:dyDescent="0.25">
      <c r="O489">
        <f t="shared" si="76"/>
        <v>0</v>
      </c>
      <c r="P489">
        <f t="shared" si="77"/>
        <v>0</v>
      </c>
      <c r="Q489" s="17">
        <f t="shared" si="78"/>
        <v>0</v>
      </c>
      <c r="R489" s="17">
        <f t="shared" si="79"/>
        <v>0</v>
      </c>
      <c r="S489" s="25">
        <f t="shared" ref="S489:S552" si="84">D489+L489</f>
        <v>0</v>
      </c>
      <c r="T489" s="25">
        <f t="shared" ref="T489:T496" si="85">E489+J489-I489</f>
        <v>0</v>
      </c>
      <c r="U489">
        <f t="shared" si="80"/>
        <v>0</v>
      </c>
      <c r="V489">
        <f t="shared" si="81"/>
        <v>0</v>
      </c>
      <c r="W489">
        <f t="shared" si="82"/>
        <v>0</v>
      </c>
      <c r="X489">
        <f t="shared" si="83"/>
        <v>0</v>
      </c>
    </row>
    <row r="490" spans="15:24" x14ac:dyDescent="0.25">
      <c r="O490">
        <f t="shared" si="76"/>
        <v>0</v>
      </c>
      <c r="P490">
        <f t="shared" si="77"/>
        <v>0</v>
      </c>
      <c r="Q490" s="17">
        <f t="shared" si="78"/>
        <v>0</v>
      </c>
      <c r="R490" s="17">
        <f t="shared" si="79"/>
        <v>0</v>
      </c>
      <c r="S490" s="25">
        <f t="shared" si="84"/>
        <v>0</v>
      </c>
      <c r="T490" s="25">
        <f t="shared" si="85"/>
        <v>0</v>
      </c>
      <c r="U490">
        <f t="shared" si="80"/>
        <v>0</v>
      </c>
      <c r="V490">
        <f t="shared" si="81"/>
        <v>0</v>
      </c>
      <c r="W490">
        <f t="shared" si="82"/>
        <v>0</v>
      </c>
      <c r="X490">
        <f t="shared" si="83"/>
        <v>0</v>
      </c>
    </row>
    <row r="491" spans="15:24" x14ac:dyDescent="0.25">
      <c r="O491">
        <f t="shared" si="76"/>
        <v>0</v>
      </c>
      <c r="P491">
        <f t="shared" si="77"/>
        <v>0</v>
      </c>
      <c r="Q491" s="17">
        <f t="shared" si="78"/>
        <v>0</v>
      </c>
      <c r="R491" s="17">
        <f t="shared" si="79"/>
        <v>0</v>
      </c>
      <c r="S491" s="25">
        <f t="shared" si="84"/>
        <v>0</v>
      </c>
      <c r="T491" s="25">
        <f t="shared" si="85"/>
        <v>0</v>
      </c>
      <c r="U491">
        <f t="shared" si="80"/>
        <v>0</v>
      </c>
      <c r="V491">
        <f t="shared" si="81"/>
        <v>0</v>
      </c>
      <c r="W491">
        <f t="shared" si="82"/>
        <v>0</v>
      </c>
      <c r="X491">
        <f t="shared" si="83"/>
        <v>0</v>
      </c>
    </row>
    <row r="492" spans="15:24" x14ac:dyDescent="0.25">
      <c r="O492">
        <f t="shared" si="76"/>
        <v>0</v>
      </c>
      <c r="P492">
        <f t="shared" si="77"/>
        <v>0</v>
      </c>
      <c r="Q492" s="17">
        <f t="shared" si="78"/>
        <v>0</v>
      </c>
      <c r="R492" s="17">
        <f t="shared" si="79"/>
        <v>0</v>
      </c>
      <c r="S492" s="25">
        <f t="shared" si="84"/>
        <v>0</v>
      </c>
      <c r="T492" s="25">
        <f t="shared" si="85"/>
        <v>0</v>
      </c>
      <c r="U492">
        <f t="shared" si="80"/>
        <v>0</v>
      </c>
      <c r="V492">
        <f t="shared" si="81"/>
        <v>0</v>
      </c>
      <c r="W492">
        <f t="shared" si="82"/>
        <v>0</v>
      </c>
      <c r="X492">
        <f t="shared" si="83"/>
        <v>0</v>
      </c>
    </row>
    <row r="493" spans="15:24" x14ac:dyDescent="0.25">
      <c r="O493">
        <f t="shared" si="76"/>
        <v>0</v>
      </c>
      <c r="P493">
        <f t="shared" si="77"/>
        <v>0</v>
      </c>
      <c r="Q493" s="17">
        <f t="shared" si="78"/>
        <v>0</v>
      </c>
      <c r="R493" s="17">
        <f t="shared" si="79"/>
        <v>0</v>
      </c>
      <c r="S493" s="25">
        <f t="shared" si="84"/>
        <v>0</v>
      </c>
      <c r="T493" s="25">
        <f t="shared" si="85"/>
        <v>0</v>
      </c>
      <c r="U493">
        <f t="shared" si="80"/>
        <v>0</v>
      </c>
      <c r="V493">
        <f t="shared" si="81"/>
        <v>0</v>
      </c>
      <c r="W493">
        <f t="shared" si="82"/>
        <v>0</v>
      </c>
      <c r="X493">
        <f t="shared" si="83"/>
        <v>0</v>
      </c>
    </row>
    <row r="494" spans="15:24" x14ac:dyDescent="0.25">
      <c r="O494">
        <f t="shared" si="76"/>
        <v>0</v>
      </c>
      <c r="P494">
        <f t="shared" si="77"/>
        <v>0</v>
      </c>
      <c r="Q494" s="17">
        <f t="shared" si="78"/>
        <v>0</v>
      </c>
      <c r="R494" s="17">
        <f t="shared" si="79"/>
        <v>0</v>
      </c>
      <c r="S494" s="25">
        <f t="shared" si="84"/>
        <v>0</v>
      </c>
      <c r="T494" s="25">
        <f t="shared" si="85"/>
        <v>0</v>
      </c>
      <c r="U494">
        <f t="shared" si="80"/>
        <v>0</v>
      </c>
      <c r="V494">
        <f t="shared" si="81"/>
        <v>0</v>
      </c>
      <c r="W494">
        <f t="shared" si="82"/>
        <v>0</v>
      </c>
      <c r="X494">
        <f t="shared" si="83"/>
        <v>0</v>
      </c>
    </row>
    <row r="495" spans="15:24" x14ac:dyDescent="0.25">
      <c r="O495">
        <f t="shared" si="76"/>
        <v>0</v>
      </c>
      <c r="P495">
        <f t="shared" si="77"/>
        <v>0</v>
      </c>
      <c r="Q495" s="17">
        <f t="shared" si="78"/>
        <v>0</v>
      </c>
      <c r="R495" s="17">
        <f t="shared" si="79"/>
        <v>0</v>
      </c>
      <c r="S495" s="25">
        <f t="shared" si="84"/>
        <v>0</v>
      </c>
      <c r="T495" s="25">
        <f t="shared" si="85"/>
        <v>0</v>
      </c>
      <c r="U495">
        <f t="shared" si="80"/>
        <v>0</v>
      </c>
      <c r="V495">
        <f t="shared" si="81"/>
        <v>0</v>
      </c>
      <c r="W495">
        <f t="shared" si="82"/>
        <v>0</v>
      </c>
      <c r="X495">
        <f t="shared" si="83"/>
        <v>0</v>
      </c>
    </row>
    <row r="496" spans="15:24" x14ac:dyDescent="0.25">
      <c r="O496">
        <f t="shared" si="76"/>
        <v>0</v>
      </c>
      <c r="P496">
        <f t="shared" si="77"/>
        <v>0</v>
      </c>
      <c r="Q496" s="17">
        <f t="shared" si="78"/>
        <v>0</v>
      </c>
      <c r="R496" s="17">
        <f t="shared" si="79"/>
        <v>0</v>
      </c>
      <c r="S496" s="25">
        <f t="shared" si="84"/>
        <v>0</v>
      </c>
      <c r="T496" s="25">
        <f t="shared" si="85"/>
        <v>0</v>
      </c>
      <c r="U496">
        <f t="shared" si="80"/>
        <v>0</v>
      </c>
      <c r="V496">
        <f t="shared" si="81"/>
        <v>0</v>
      </c>
      <c r="W496">
        <f t="shared" si="82"/>
        <v>0</v>
      </c>
      <c r="X496">
        <f t="shared" si="83"/>
        <v>0</v>
      </c>
    </row>
    <row r="497" spans="1:24" x14ac:dyDescent="0.25">
      <c r="O497">
        <f t="shared" si="76"/>
        <v>0</v>
      </c>
      <c r="P497">
        <f t="shared" si="77"/>
        <v>0</v>
      </c>
      <c r="Q497" s="17">
        <f t="shared" si="78"/>
        <v>0</v>
      </c>
      <c r="R497" s="17">
        <f t="shared" si="79"/>
        <v>0</v>
      </c>
      <c r="S497" s="25">
        <f t="shared" si="84"/>
        <v>0</v>
      </c>
      <c r="T497" s="25">
        <f t="shared" ref="T497:T508" si="86">E497+G497-J497</f>
        <v>0</v>
      </c>
      <c r="U497">
        <f t="shared" si="80"/>
        <v>0</v>
      </c>
      <c r="V497">
        <f t="shared" si="81"/>
        <v>0</v>
      </c>
      <c r="W497">
        <f t="shared" si="82"/>
        <v>0</v>
      </c>
      <c r="X497">
        <f t="shared" si="83"/>
        <v>0</v>
      </c>
    </row>
    <row r="498" spans="1:24" x14ac:dyDescent="0.25">
      <c r="O498">
        <f t="shared" si="76"/>
        <v>0</v>
      </c>
      <c r="P498">
        <f t="shared" si="77"/>
        <v>0</v>
      </c>
      <c r="Q498" s="17">
        <f t="shared" si="78"/>
        <v>0</v>
      </c>
      <c r="R498" s="17">
        <f t="shared" si="79"/>
        <v>0</v>
      </c>
      <c r="S498" s="25">
        <f t="shared" si="84"/>
        <v>0</v>
      </c>
      <c r="T498" s="25">
        <f t="shared" si="86"/>
        <v>0</v>
      </c>
      <c r="U498">
        <f t="shared" si="80"/>
        <v>0</v>
      </c>
      <c r="V498">
        <f t="shared" si="81"/>
        <v>0</v>
      </c>
      <c r="W498">
        <f t="shared" si="82"/>
        <v>0</v>
      </c>
      <c r="X498">
        <f t="shared" si="83"/>
        <v>0</v>
      </c>
    </row>
    <row r="499" spans="1:24" x14ac:dyDescent="0.25">
      <c r="O499">
        <f t="shared" si="76"/>
        <v>0</v>
      </c>
      <c r="P499">
        <f t="shared" si="77"/>
        <v>0</v>
      </c>
      <c r="Q499" s="17">
        <f t="shared" si="78"/>
        <v>0</v>
      </c>
      <c r="R499" s="17">
        <f t="shared" si="79"/>
        <v>0</v>
      </c>
      <c r="S499" s="25">
        <f t="shared" si="84"/>
        <v>0</v>
      </c>
      <c r="T499" s="25">
        <f t="shared" si="86"/>
        <v>0</v>
      </c>
      <c r="U499">
        <f t="shared" si="80"/>
        <v>0</v>
      </c>
      <c r="V499">
        <f t="shared" si="81"/>
        <v>0</v>
      </c>
      <c r="W499">
        <f t="shared" si="82"/>
        <v>0</v>
      </c>
      <c r="X499">
        <f t="shared" si="83"/>
        <v>0</v>
      </c>
    </row>
    <row r="500" spans="1:24" x14ac:dyDescent="0.25">
      <c r="O500">
        <f t="shared" si="76"/>
        <v>0</v>
      </c>
      <c r="P500">
        <f t="shared" si="77"/>
        <v>0</v>
      </c>
      <c r="Q500" s="17">
        <f t="shared" si="78"/>
        <v>0</v>
      </c>
      <c r="R500" s="17">
        <f t="shared" si="79"/>
        <v>0</v>
      </c>
      <c r="S500" s="25">
        <f t="shared" si="84"/>
        <v>0</v>
      </c>
      <c r="T500" s="25">
        <f t="shared" si="86"/>
        <v>0</v>
      </c>
      <c r="U500">
        <f t="shared" si="80"/>
        <v>0</v>
      </c>
      <c r="V500">
        <f t="shared" si="81"/>
        <v>0</v>
      </c>
      <c r="W500">
        <f t="shared" si="82"/>
        <v>0</v>
      </c>
      <c r="X500">
        <f t="shared" si="83"/>
        <v>0</v>
      </c>
    </row>
    <row r="501" spans="1:24" x14ac:dyDescent="0.25">
      <c r="O501">
        <f t="shared" si="76"/>
        <v>0</v>
      </c>
      <c r="P501">
        <f t="shared" si="77"/>
        <v>0</v>
      </c>
      <c r="Q501" s="17">
        <f t="shared" si="78"/>
        <v>0</v>
      </c>
      <c r="R501" s="17">
        <f t="shared" si="79"/>
        <v>0</v>
      </c>
      <c r="S501" s="25">
        <f t="shared" si="84"/>
        <v>0</v>
      </c>
      <c r="T501" s="25">
        <f t="shared" si="86"/>
        <v>0</v>
      </c>
      <c r="U501">
        <f t="shared" si="80"/>
        <v>0</v>
      </c>
      <c r="V501">
        <f t="shared" si="81"/>
        <v>0</v>
      </c>
      <c r="W501">
        <f t="shared" si="82"/>
        <v>0</v>
      </c>
      <c r="X501">
        <f t="shared" si="83"/>
        <v>0</v>
      </c>
    </row>
    <row r="502" spans="1:24" x14ac:dyDescent="0.25">
      <c r="O502">
        <f t="shared" si="76"/>
        <v>0</v>
      </c>
      <c r="P502">
        <f t="shared" si="77"/>
        <v>0</v>
      </c>
      <c r="Q502" s="17">
        <f t="shared" si="78"/>
        <v>0</v>
      </c>
      <c r="R502" s="17">
        <f t="shared" si="79"/>
        <v>0</v>
      </c>
      <c r="S502" s="25">
        <f t="shared" si="84"/>
        <v>0</v>
      </c>
      <c r="T502" s="25">
        <f t="shared" si="86"/>
        <v>0</v>
      </c>
      <c r="U502">
        <f t="shared" si="80"/>
        <v>0</v>
      </c>
      <c r="V502">
        <f t="shared" si="81"/>
        <v>0</v>
      </c>
      <c r="W502">
        <f t="shared" si="82"/>
        <v>0</v>
      </c>
      <c r="X502">
        <f t="shared" si="83"/>
        <v>0</v>
      </c>
    </row>
    <row r="503" spans="1:24" x14ac:dyDescent="0.25">
      <c r="O503">
        <f t="shared" si="76"/>
        <v>0</v>
      </c>
      <c r="P503">
        <f t="shared" si="77"/>
        <v>0</v>
      </c>
      <c r="Q503" s="17">
        <f t="shared" si="78"/>
        <v>0</v>
      </c>
      <c r="R503" s="17">
        <f t="shared" si="79"/>
        <v>0</v>
      </c>
      <c r="S503" s="25">
        <f t="shared" si="84"/>
        <v>0</v>
      </c>
      <c r="T503" s="25">
        <f t="shared" si="86"/>
        <v>0</v>
      </c>
      <c r="U503">
        <f t="shared" si="80"/>
        <v>0</v>
      </c>
      <c r="V503">
        <f t="shared" si="81"/>
        <v>0</v>
      </c>
      <c r="W503">
        <f t="shared" si="82"/>
        <v>0</v>
      </c>
      <c r="X503">
        <f t="shared" si="83"/>
        <v>0</v>
      </c>
    </row>
    <row r="504" spans="1:24" x14ac:dyDescent="0.25">
      <c r="O504">
        <f t="shared" si="76"/>
        <v>0</v>
      </c>
      <c r="P504">
        <f t="shared" si="77"/>
        <v>0</v>
      </c>
      <c r="Q504" s="17">
        <f t="shared" si="78"/>
        <v>0</v>
      </c>
      <c r="R504" s="17">
        <f t="shared" si="79"/>
        <v>0</v>
      </c>
      <c r="S504" s="25">
        <f t="shared" si="84"/>
        <v>0</v>
      </c>
      <c r="T504" s="25">
        <f t="shared" si="86"/>
        <v>0</v>
      </c>
      <c r="U504">
        <f t="shared" si="80"/>
        <v>0</v>
      </c>
      <c r="V504">
        <f t="shared" si="81"/>
        <v>0</v>
      </c>
      <c r="W504">
        <f t="shared" si="82"/>
        <v>0</v>
      </c>
      <c r="X504">
        <f t="shared" si="83"/>
        <v>0</v>
      </c>
    </row>
    <row r="505" spans="1:24" x14ac:dyDescent="0.25">
      <c r="O505">
        <f t="shared" si="76"/>
        <v>0</v>
      </c>
      <c r="P505">
        <f t="shared" si="77"/>
        <v>0</v>
      </c>
      <c r="Q505" s="17">
        <f t="shared" si="78"/>
        <v>0</v>
      </c>
      <c r="R505" s="17">
        <f t="shared" si="79"/>
        <v>0</v>
      </c>
      <c r="S505" s="25">
        <f t="shared" si="84"/>
        <v>0</v>
      </c>
      <c r="T505" s="25">
        <f t="shared" si="86"/>
        <v>0</v>
      </c>
      <c r="U505">
        <f t="shared" si="80"/>
        <v>0</v>
      </c>
      <c r="V505">
        <f t="shared" si="81"/>
        <v>0</v>
      </c>
      <c r="W505">
        <f t="shared" si="82"/>
        <v>0</v>
      </c>
      <c r="X505">
        <f t="shared" si="83"/>
        <v>0</v>
      </c>
    </row>
    <row r="506" spans="1:24" x14ac:dyDescent="0.25">
      <c r="O506">
        <f t="shared" si="76"/>
        <v>0</v>
      </c>
      <c r="P506">
        <f t="shared" si="77"/>
        <v>0</v>
      </c>
      <c r="Q506" s="17">
        <f t="shared" si="78"/>
        <v>0</v>
      </c>
      <c r="R506" s="17">
        <f t="shared" si="79"/>
        <v>0</v>
      </c>
      <c r="S506" s="25">
        <f t="shared" si="84"/>
        <v>0</v>
      </c>
      <c r="T506" s="25">
        <f t="shared" si="86"/>
        <v>0</v>
      </c>
      <c r="U506">
        <f t="shared" si="80"/>
        <v>0</v>
      </c>
      <c r="V506">
        <f t="shared" si="81"/>
        <v>0</v>
      </c>
      <c r="W506">
        <f t="shared" si="82"/>
        <v>0</v>
      </c>
      <c r="X506">
        <f t="shared" si="83"/>
        <v>0</v>
      </c>
    </row>
    <row r="507" spans="1:24" x14ac:dyDescent="0.25">
      <c r="O507">
        <f t="shared" si="76"/>
        <v>0</v>
      </c>
      <c r="P507">
        <f t="shared" si="77"/>
        <v>0</v>
      </c>
      <c r="Q507" s="17">
        <f t="shared" si="78"/>
        <v>0</v>
      </c>
      <c r="R507" s="17">
        <f t="shared" si="79"/>
        <v>0</v>
      </c>
      <c r="S507" s="25">
        <f t="shared" si="84"/>
        <v>0</v>
      </c>
      <c r="T507" s="25">
        <f t="shared" si="86"/>
        <v>0</v>
      </c>
      <c r="U507">
        <f t="shared" si="80"/>
        <v>0</v>
      </c>
      <c r="V507">
        <f t="shared" si="81"/>
        <v>0</v>
      </c>
      <c r="W507">
        <f t="shared" si="82"/>
        <v>0</v>
      </c>
      <c r="X507">
        <f t="shared" si="83"/>
        <v>0</v>
      </c>
    </row>
    <row r="508" spans="1:24" x14ac:dyDescent="0.25">
      <c r="O508">
        <f t="shared" si="76"/>
        <v>0</v>
      </c>
      <c r="P508">
        <f t="shared" si="77"/>
        <v>0</v>
      </c>
      <c r="Q508" s="17">
        <f t="shared" si="78"/>
        <v>0</v>
      </c>
      <c r="R508" s="17">
        <f t="shared" si="79"/>
        <v>0</v>
      </c>
      <c r="S508" s="25">
        <f t="shared" si="84"/>
        <v>0</v>
      </c>
      <c r="T508" s="25">
        <f t="shared" si="86"/>
        <v>0</v>
      </c>
      <c r="U508">
        <f t="shared" si="80"/>
        <v>0</v>
      </c>
      <c r="V508">
        <f t="shared" si="81"/>
        <v>0</v>
      </c>
      <c r="W508">
        <f t="shared" si="82"/>
        <v>0</v>
      </c>
      <c r="X508">
        <f t="shared" si="83"/>
        <v>0</v>
      </c>
    </row>
    <row r="509" spans="1:24" x14ac:dyDescent="0.25">
      <c r="A509" s="8" t="s">
        <v>456</v>
      </c>
      <c r="B509" t="s">
        <v>79</v>
      </c>
      <c r="C509">
        <v>6</v>
      </c>
      <c r="D509">
        <v>17</v>
      </c>
      <c r="E509">
        <v>0</v>
      </c>
      <c r="F509">
        <v>5</v>
      </c>
      <c r="G509">
        <v>0</v>
      </c>
      <c r="H509">
        <v>0</v>
      </c>
      <c r="I509">
        <v>1</v>
      </c>
      <c r="J509">
        <v>0</v>
      </c>
      <c r="K509">
        <v>3</v>
      </c>
      <c r="L509">
        <v>4</v>
      </c>
      <c r="M509">
        <v>1</v>
      </c>
      <c r="N509">
        <v>2</v>
      </c>
      <c r="O509">
        <f t="shared" si="76"/>
        <v>0.29411764705882354</v>
      </c>
      <c r="P509">
        <f t="shared" si="77"/>
        <v>0.42857142857142855</v>
      </c>
      <c r="Q509" s="17">
        <f t="shared" si="78"/>
        <v>0.41176470588235292</v>
      </c>
      <c r="R509" s="17">
        <f t="shared" si="79"/>
        <v>0.84033613445378141</v>
      </c>
      <c r="S509" s="25">
        <f t="shared" si="84"/>
        <v>21</v>
      </c>
      <c r="T509" s="25">
        <f>E509+J509-I509</f>
        <v>-1</v>
      </c>
      <c r="U509">
        <f t="shared" si="80"/>
        <v>0</v>
      </c>
      <c r="V509">
        <f t="shared" si="81"/>
        <v>0</v>
      </c>
      <c r="W509">
        <f t="shared" si="82"/>
        <v>0</v>
      </c>
      <c r="X509">
        <f t="shared" si="83"/>
        <v>0</v>
      </c>
    </row>
    <row r="510" spans="1:24" x14ac:dyDescent="0.25">
      <c r="O510">
        <f t="shared" si="76"/>
        <v>0</v>
      </c>
      <c r="P510">
        <f t="shared" si="77"/>
        <v>0</v>
      </c>
      <c r="Q510" s="17">
        <f t="shared" si="78"/>
        <v>0</v>
      </c>
      <c r="R510" s="17">
        <f t="shared" si="79"/>
        <v>0</v>
      </c>
      <c r="S510" s="25">
        <f t="shared" si="84"/>
        <v>0</v>
      </c>
      <c r="U510">
        <f t="shared" si="80"/>
        <v>0</v>
      </c>
      <c r="V510">
        <f t="shared" si="81"/>
        <v>0</v>
      </c>
      <c r="W510">
        <f t="shared" si="82"/>
        <v>0</v>
      </c>
      <c r="X510">
        <f t="shared" si="83"/>
        <v>0</v>
      </c>
    </row>
    <row r="511" spans="1:24" x14ac:dyDescent="0.25">
      <c r="O511">
        <f t="shared" si="76"/>
        <v>0</v>
      </c>
      <c r="P511">
        <f t="shared" si="77"/>
        <v>0</v>
      </c>
      <c r="Q511" s="17">
        <f t="shared" si="78"/>
        <v>0</v>
      </c>
      <c r="R511" s="17">
        <f t="shared" si="79"/>
        <v>0</v>
      </c>
      <c r="S511" s="25">
        <f t="shared" si="84"/>
        <v>0</v>
      </c>
      <c r="U511">
        <f t="shared" si="80"/>
        <v>0</v>
      </c>
      <c r="V511">
        <f t="shared" si="81"/>
        <v>0</v>
      </c>
      <c r="W511">
        <f t="shared" si="82"/>
        <v>0</v>
      </c>
      <c r="X511">
        <f t="shared" si="83"/>
        <v>0</v>
      </c>
    </row>
    <row r="512" spans="1:24" x14ac:dyDescent="0.25">
      <c r="O512">
        <f t="shared" si="76"/>
        <v>0</v>
      </c>
      <c r="P512">
        <f t="shared" si="77"/>
        <v>0</v>
      </c>
      <c r="Q512" s="17">
        <f t="shared" si="78"/>
        <v>0</v>
      </c>
      <c r="R512" s="17">
        <f t="shared" si="79"/>
        <v>0</v>
      </c>
      <c r="S512" s="25">
        <f t="shared" si="84"/>
        <v>0</v>
      </c>
      <c r="U512">
        <f t="shared" si="80"/>
        <v>0</v>
      </c>
      <c r="V512">
        <f t="shared" si="81"/>
        <v>0</v>
      </c>
      <c r="W512">
        <f t="shared" si="82"/>
        <v>0</v>
      </c>
      <c r="X512">
        <f t="shared" si="83"/>
        <v>0</v>
      </c>
    </row>
    <row r="513" spans="15:24" x14ac:dyDescent="0.25">
      <c r="O513">
        <f t="shared" si="76"/>
        <v>0</v>
      </c>
      <c r="P513">
        <f t="shared" si="77"/>
        <v>0</v>
      </c>
      <c r="Q513" s="17">
        <f t="shared" si="78"/>
        <v>0</v>
      </c>
      <c r="R513" s="17">
        <f t="shared" si="79"/>
        <v>0</v>
      </c>
      <c r="S513" s="25">
        <f t="shared" si="84"/>
        <v>0</v>
      </c>
      <c r="U513">
        <f t="shared" si="80"/>
        <v>0</v>
      </c>
      <c r="V513">
        <f t="shared" si="81"/>
        <v>0</v>
      </c>
      <c r="W513">
        <f t="shared" si="82"/>
        <v>0</v>
      </c>
      <c r="X513">
        <f t="shared" si="83"/>
        <v>0</v>
      </c>
    </row>
    <row r="514" spans="15:24" x14ac:dyDescent="0.25">
      <c r="O514">
        <f t="shared" ref="O514:O577" si="87">IF(D514=0,0,F514/D514)</f>
        <v>0</v>
      </c>
      <c r="P514">
        <f t="shared" ref="P514:P577" si="88">IF(D514+L514=0,0,(F514+K514+M514)/(D514+K514+M514))</f>
        <v>0</v>
      </c>
      <c r="Q514" s="17">
        <f t="shared" ref="Q514:Q577" si="89">IF(D514=0,0,(F514+H514+2*I514+3*J514)/D514)</f>
        <v>0</v>
      </c>
      <c r="R514" s="17">
        <f t="shared" ref="R514:R577" si="90">P514+Q514</f>
        <v>0</v>
      </c>
      <c r="S514" s="25">
        <f t="shared" si="84"/>
        <v>0</v>
      </c>
      <c r="U514">
        <f t="shared" ref="U514:U577" si="91">IF($S514&gt;3.1*$Y$1,O514,0)</f>
        <v>0</v>
      </c>
      <c r="V514">
        <f t="shared" ref="V514:V577" si="92">IF($S514&gt;3.1*$Y$1,P514,0)</f>
        <v>0</v>
      </c>
      <c r="W514">
        <f t="shared" ref="W514:W577" si="93">IF($S514&gt;3.1*$Y$1,Q514,0)</f>
        <v>0</v>
      </c>
      <c r="X514">
        <f t="shared" ref="X514:X577" si="94">IF($S514&gt;3.1*$Y$1,R514,0)</f>
        <v>0</v>
      </c>
    </row>
    <row r="515" spans="15:24" x14ac:dyDescent="0.25">
      <c r="O515">
        <f t="shared" si="87"/>
        <v>0</v>
      </c>
      <c r="P515">
        <f t="shared" si="88"/>
        <v>0</v>
      </c>
      <c r="Q515" s="17">
        <f t="shared" si="89"/>
        <v>0</v>
      </c>
      <c r="R515" s="17">
        <f t="shared" si="90"/>
        <v>0</v>
      </c>
      <c r="S515" s="25">
        <f t="shared" si="84"/>
        <v>0</v>
      </c>
      <c r="U515">
        <f t="shared" si="91"/>
        <v>0</v>
      </c>
      <c r="V515">
        <f t="shared" si="92"/>
        <v>0</v>
      </c>
      <c r="W515">
        <f t="shared" si="93"/>
        <v>0</v>
      </c>
      <c r="X515">
        <f t="shared" si="94"/>
        <v>0</v>
      </c>
    </row>
    <row r="516" spans="15:24" x14ac:dyDescent="0.25">
      <c r="O516">
        <f t="shared" si="87"/>
        <v>0</v>
      </c>
      <c r="P516">
        <f t="shared" si="88"/>
        <v>0</v>
      </c>
      <c r="Q516" s="17">
        <f t="shared" si="89"/>
        <v>0</v>
      </c>
      <c r="R516" s="17">
        <f t="shared" si="90"/>
        <v>0</v>
      </c>
      <c r="S516" s="25">
        <f t="shared" si="84"/>
        <v>0</v>
      </c>
      <c r="U516">
        <f t="shared" si="91"/>
        <v>0</v>
      </c>
      <c r="V516">
        <f t="shared" si="92"/>
        <v>0</v>
      </c>
      <c r="W516">
        <f t="shared" si="93"/>
        <v>0</v>
      </c>
      <c r="X516">
        <f t="shared" si="94"/>
        <v>0</v>
      </c>
    </row>
    <row r="517" spans="15:24" x14ac:dyDescent="0.25">
      <c r="O517">
        <f t="shared" si="87"/>
        <v>0</v>
      </c>
      <c r="P517">
        <f t="shared" si="88"/>
        <v>0</v>
      </c>
      <c r="Q517" s="17">
        <f t="shared" si="89"/>
        <v>0</v>
      </c>
      <c r="R517" s="17">
        <f t="shared" si="90"/>
        <v>0</v>
      </c>
      <c r="S517" s="25">
        <f t="shared" si="84"/>
        <v>0</v>
      </c>
      <c r="U517">
        <f t="shared" si="91"/>
        <v>0</v>
      </c>
      <c r="V517">
        <f t="shared" si="92"/>
        <v>0</v>
      </c>
      <c r="W517">
        <f t="shared" si="93"/>
        <v>0</v>
      </c>
      <c r="X517">
        <f t="shared" si="94"/>
        <v>0</v>
      </c>
    </row>
    <row r="518" spans="15:24" x14ac:dyDescent="0.25">
      <c r="O518">
        <f t="shared" si="87"/>
        <v>0</v>
      </c>
      <c r="P518">
        <f t="shared" si="88"/>
        <v>0</v>
      </c>
      <c r="Q518" s="17">
        <f t="shared" si="89"/>
        <v>0</v>
      </c>
      <c r="R518" s="17">
        <f t="shared" si="90"/>
        <v>0</v>
      </c>
      <c r="S518" s="25">
        <f t="shared" si="84"/>
        <v>0</v>
      </c>
      <c r="U518">
        <f t="shared" si="91"/>
        <v>0</v>
      </c>
      <c r="V518">
        <f t="shared" si="92"/>
        <v>0</v>
      </c>
      <c r="W518">
        <f t="shared" si="93"/>
        <v>0</v>
      </c>
      <c r="X518">
        <f t="shared" si="94"/>
        <v>0</v>
      </c>
    </row>
    <row r="519" spans="15:24" x14ac:dyDescent="0.25">
      <c r="O519">
        <f t="shared" si="87"/>
        <v>0</v>
      </c>
      <c r="P519">
        <f t="shared" si="88"/>
        <v>0</v>
      </c>
      <c r="Q519" s="17">
        <f t="shared" si="89"/>
        <v>0</v>
      </c>
      <c r="R519" s="17">
        <f t="shared" si="90"/>
        <v>0</v>
      </c>
      <c r="S519" s="25">
        <f t="shared" si="84"/>
        <v>0</v>
      </c>
      <c r="U519">
        <f t="shared" si="91"/>
        <v>0</v>
      </c>
      <c r="V519">
        <f t="shared" si="92"/>
        <v>0</v>
      </c>
      <c r="W519">
        <f t="shared" si="93"/>
        <v>0</v>
      </c>
      <c r="X519">
        <f t="shared" si="94"/>
        <v>0</v>
      </c>
    </row>
    <row r="520" spans="15:24" x14ac:dyDescent="0.25">
      <c r="O520">
        <f t="shared" si="87"/>
        <v>0</v>
      </c>
      <c r="P520">
        <f t="shared" si="88"/>
        <v>0</v>
      </c>
      <c r="Q520" s="17">
        <f t="shared" si="89"/>
        <v>0</v>
      </c>
      <c r="R520" s="17">
        <f t="shared" si="90"/>
        <v>0</v>
      </c>
      <c r="S520" s="25">
        <f t="shared" si="84"/>
        <v>0</v>
      </c>
      <c r="U520">
        <f t="shared" si="91"/>
        <v>0</v>
      </c>
      <c r="V520">
        <f t="shared" si="92"/>
        <v>0</v>
      </c>
      <c r="W520">
        <f t="shared" si="93"/>
        <v>0</v>
      </c>
      <c r="X520">
        <f t="shared" si="94"/>
        <v>0</v>
      </c>
    </row>
    <row r="521" spans="15:24" x14ac:dyDescent="0.25">
      <c r="O521">
        <f t="shared" si="87"/>
        <v>0</v>
      </c>
      <c r="P521">
        <f t="shared" si="88"/>
        <v>0</v>
      </c>
      <c r="Q521" s="17">
        <f t="shared" si="89"/>
        <v>0</v>
      </c>
      <c r="R521" s="17">
        <f t="shared" si="90"/>
        <v>0</v>
      </c>
      <c r="S521" s="25">
        <f t="shared" si="84"/>
        <v>0</v>
      </c>
      <c r="U521">
        <f t="shared" si="91"/>
        <v>0</v>
      </c>
      <c r="V521">
        <f t="shared" si="92"/>
        <v>0</v>
      </c>
      <c r="W521">
        <f t="shared" si="93"/>
        <v>0</v>
      </c>
      <c r="X521">
        <f t="shared" si="94"/>
        <v>0</v>
      </c>
    </row>
    <row r="522" spans="15:24" x14ac:dyDescent="0.25">
      <c r="O522">
        <f t="shared" si="87"/>
        <v>0</v>
      </c>
      <c r="P522">
        <f t="shared" si="88"/>
        <v>0</v>
      </c>
      <c r="Q522" s="17">
        <f t="shared" si="89"/>
        <v>0</v>
      </c>
      <c r="R522" s="17">
        <f t="shared" si="90"/>
        <v>0</v>
      </c>
      <c r="S522" s="25">
        <f t="shared" si="84"/>
        <v>0</v>
      </c>
      <c r="U522">
        <f t="shared" si="91"/>
        <v>0</v>
      </c>
      <c r="V522">
        <f t="shared" si="92"/>
        <v>0</v>
      </c>
      <c r="W522">
        <f t="shared" si="93"/>
        <v>0</v>
      </c>
      <c r="X522">
        <f t="shared" si="94"/>
        <v>0</v>
      </c>
    </row>
    <row r="523" spans="15:24" x14ac:dyDescent="0.25">
      <c r="O523">
        <f t="shared" si="87"/>
        <v>0</v>
      </c>
      <c r="P523">
        <f t="shared" si="88"/>
        <v>0</v>
      </c>
      <c r="Q523" s="17">
        <f t="shared" si="89"/>
        <v>0</v>
      </c>
      <c r="R523" s="17">
        <f t="shared" si="90"/>
        <v>0</v>
      </c>
      <c r="S523" s="25">
        <f t="shared" si="84"/>
        <v>0</v>
      </c>
      <c r="U523">
        <f t="shared" si="91"/>
        <v>0</v>
      </c>
      <c r="V523">
        <f t="shared" si="92"/>
        <v>0</v>
      </c>
      <c r="W523">
        <f t="shared" si="93"/>
        <v>0</v>
      </c>
      <c r="X523">
        <f t="shared" si="94"/>
        <v>0</v>
      </c>
    </row>
    <row r="524" spans="15:24" x14ac:dyDescent="0.25">
      <c r="O524">
        <f t="shared" si="87"/>
        <v>0</v>
      </c>
      <c r="P524">
        <f t="shared" si="88"/>
        <v>0</v>
      </c>
      <c r="Q524" s="17">
        <f t="shared" si="89"/>
        <v>0</v>
      </c>
      <c r="R524" s="17">
        <f t="shared" si="90"/>
        <v>0</v>
      </c>
      <c r="S524" s="25">
        <f t="shared" si="84"/>
        <v>0</v>
      </c>
      <c r="U524">
        <f t="shared" si="91"/>
        <v>0</v>
      </c>
      <c r="V524">
        <f t="shared" si="92"/>
        <v>0</v>
      </c>
      <c r="W524">
        <f t="shared" si="93"/>
        <v>0</v>
      </c>
      <c r="X524">
        <f t="shared" si="94"/>
        <v>0</v>
      </c>
    </row>
    <row r="525" spans="15:24" x14ac:dyDescent="0.25">
      <c r="O525">
        <f t="shared" si="87"/>
        <v>0</v>
      </c>
      <c r="P525">
        <f t="shared" si="88"/>
        <v>0</v>
      </c>
      <c r="Q525" s="17">
        <f t="shared" si="89"/>
        <v>0</v>
      </c>
      <c r="R525" s="17">
        <f t="shared" si="90"/>
        <v>0</v>
      </c>
      <c r="S525" s="25">
        <f t="shared" si="84"/>
        <v>0</v>
      </c>
      <c r="U525">
        <f t="shared" si="91"/>
        <v>0</v>
      </c>
      <c r="V525">
        <f t="shared" si="92"/>
        <v>0</v>
      </c>
      <c r="W525">
        <f t="shared" si="93"/>
        <v>0</v>
      </c>
      <c r="X525">
        <f t="shared" si="94"/>
        <v>0</v>
      </c>
    </row>
    <row r="526" spans="15:24" x14ac:dyDescent="0.25">
      <c r="O526">
        <f t="shared" si="87"/>
        <v>0</v>
      </c>
      <c r="P526">
        <f t="shared" si="88"/>
        <v>0</v>
      </c>
      <c r="Q526" s="17">
        <f t="shared" si="89"/>
        <v>0</v>
      </c>
      <c r="R526" s="17">
        <f t="shared" si="90"/>
        <v>0</v>
      </c>
      <c r="S526" s="25">
        <f t="shared" si="84"/>
        <v>0</v>
      </c>
      <c r="U526">
        <f t="shared" si="91"/>
        <v>0</v>
      </c>
      <c r="V526">
        <f t="shared" si="92"/>
        <v>0</v>
      </c>
      <c r="W526">
        <f t="shared" si="93"/>
        <v>0</v>
      </c>
      <c r="X526">
        <f t="shared" si="94"/>
        <v>0</v>
      </c>
    </row>
    <row r="527" spans="15:24" x14ac:dyDescent="0.25">
      <c r="O527">
        <f t="shared" si="87"/>
        <v>0</v>
      </c>
      <c r="P527">
        <f t="shared" si="88"/>
        <v>0</v>
      </c>
      <c r="Q527" s="17">
        <f t="shared" si="89"/>
        <v>0</v>
      </c>
      <c r="R527" s="17">
        <f t="shared" si="90"/>
        <v>0</v>
      </c>
      <c r="S527" s="25">
        <f t="shared" si="84"/>
        <v>0</v>
      </c>
      <c r="U527">
        <f t="shared" si="91"/>
        <v>0</v>
      </c>
      <c r="V527">
        <f t="shared" si="92"/>
        <v>0</v>
      </c>
      <c r="W527">
        <f t="shared" si="93"/>
        <v>0</v>
      </c>
      <c r="X527">
        <f t="shared" si="94"/>
        <v>0</v>
      </c>
    </row>
    <row r="528" spans="15:24" x14ac:dyDescent="0.25">
      <c r="O528">
        <f t="shared" si="87"/>
        <v>0</v>
      </c>
      <c r="P528">
        <f t="shared" si="88"/>
        <v>0</v>
      </c>
      <c r="Q528" s="17">
        <f t="shared" si="89"/>
        <v>0</v>
      </c>
      <c r="R528" s="17">
        <f t="shared" si="90"/>
        <v>0</v>
      </c>
      <c r="S528" s="25">
        <f t="shared" si="84"/>
        <v>0</v>
      </c>
      <c r="U528">
        <f t="shared" si="91"/>
        <v>0</v>
      </c>
      <c r="V528">
        <f t="shared" si="92"/>
        <v>0</v>
      </c>
      <c r="W528">
        <f t="shared" si="93"/>
        <v>0</v>
      </c>
      <c r="X528">
        <f t="shared" si="94"/>
        <v>0</v>
      </c>
    </row>
    <row r="529" spans="15:24" x14ac:dyDescent="0.25">
      <c r="O529">
        <f t="shared" si="87"/>
        <v>0</v>
      </c>
      <c r="P529">
        <f t="shared" si="88"/>
        <v>0</v>
      </c>
      <c r="Q529" s="17">
        <f t="shared" si="89"/>
        <v>0</v>
      </c>
      <c r="R529" s="17">
        <f t="shared" si="90"/>
        <v>0</v>
      </c>
      <c r="S529" s="25">
        <f t="shared" si="84"/>
        <v>0</v>
      </c>
      <c r="U529">
        <f t="shared" si="91"/>
        <v>0</v>
      </c>
      <c r="V529">
        <f t="shared" si="92"/>
        <v>0</v>
      </c>
      <c r="W529">
        <f t="shared" si="93"/>
        <v>0</v>
      </c>
      <c r="X529">
        <f t="shared" si="94"/>
        <v>0</v>
      </c>
    </row>
    <row r="530" spans="15:24" x14ac:dyDescent="0.25">
      <c r="O530">
        <f t="shared" si="87"/>
        <v>0</v>
      </c>
      <c r="P530">
        <f t="shared" si="88"/>
        <v>0</v>
      </c>
      <c r="Q530" s="17">
        <f t="shared" si="89"/>
        <v>0</v>
      </c>
      <c r="R530" s="17">
        <f t="shared" si="90"/>
        <v>0</v>
      </c>
      <c r="S530" s="25">
        <f t="shared" si="84"/>
        <v>0</v>
      </c>
      <c r="U530">
        <f t="shared" si="91"/>
        <v>0</v>
      </c>
      <c r="V530">
        <f t="shared" si="92"/>
        <v>0</v>
      </c>
      <c r="W530">
        <f t="shared" si="93"/>
        <v>0</v>
      </c>
      <c r="X530">
        <f t="shared" si="94"/>
        <v>0</v>
      </c>
    </row>
    <row r="531" spans="15:24" x14ac:dyDescent="0.25">
      <c r="O531">
        <f t="shared" si="87"/>
        <v>0</v>
      </c>
      <c r="P531">
        <f t="shared" si="88"/>
        <v>0</v>
      </c>
      <c r="Q531" s="17">
        <f t="shared" si="89"/>
        <v>0</v>
      </c>
      <c r="R531" s="17">
        <f t="shared" si="90"/>
        <v>0</v>
      </c>
      <c r="S531" s="25">
        <f t="shared" si="84"/>
        <v>0</v>
      </c>
      <c r="U531">
        <f t="shared" si="91"/>
        <v>0</v>
      </c>
      <c r="V531">
        <f t="shared" si="92"/>
        <v>0</v>
      </c>
      <c r="W531">
        <f t="shared" si="93"/>
        <v>0</v>
      </c>
      <c r="X531">
        <f t="shared" si="94"/>
        <v>0</v>
      </c>
    </row>
    <row r="532" spans="15:24" x14ac:dyDescent="0.25">
      <c r="O532">
        <f t="shared" si="87"/>
        <v>0</v>
      </c>
      <c r="P532">
        <f t="shared" si="88"/>
        <v>0</v>
      </c>
      <c r="Q532" s="17">
        <f t="shared" si="89"/>
        <v>0</v>
      </c>
      <c r="R532" s="17">
        <f t="shared" si="90"/>
        <v>0</v>
      </c>
      <c r="S532" s="25">
        <f t="shared" si="84"/>
        <v>0</v>
      </c>
      <c r="U532">
        <f t="shared" si="91"/>
        <v>0</v>
      </c>
      <c r="V532">
        <f t="shared" si="92"/>
        <v>0</v>
      </c>
      <c r="W532">
        <f t="shared" si="93"/>
        <v>0</v>
      </c>
      <c r="X532">
        <f t="shared" si="94"/>
        <v>0</v>
      </c>
    </row>
    <row r="533" spans="15:24" x14ac:dyDescent="0.25">
      <c r="O533">
        <f t="shared" si="87"/>
        <v>0</v>
      </c>
      <c r="P533">
        <f t="shared" si="88"/>
        <v>0</v>
      </c>
      <c r="Q533" s="17">
        <f t="shared" si="89"/>
        <v>0</v>
      </c>
      <c r="R533" s="17">
        <f t="shared" si="90"/>
        <v>0</v>
      </c>
      <c r="S533" s="25">
        <f t="shared" si="84"/>
        <v>0</v>
      </c>
      <c r="U533">
        <f t="shared" si="91"/>
        <v>0</v>
      </c>
      <c r="V533">
        <f t="shared" si="92"/>
        <v>0</v>
      </c>
      <c r="W533">
        <f t="shared" si="93"/>
        <v>0</v>
      </c>
      <c r="X533">
        <f t="shared" si="94"/>
        <v>0</v>
      </c>
    </row>
    <row r="534" spans="15:24" x14ac:dyDescent="0.25">
      <c r="O534">
        <f t="shared" si="87"/>
        <v>0</v>
      </c>
      <c r="P534">
        <f t="shared" si="88"/>
        <v>0</v>
      </c>
      <c r="Q534" s="17">
        <f t="shared" si="89"/>
        <v>0</v>
      </c>
      <c r="R534" s="17">
        <f t="shared" si="90"/>
        <v>0</v>
      </c>
      <c r="S534" s="25">
        <f t="shared" si="84"/>
        <v>0</v>
      </c>
      <c r="U534">
        <f t="shared" si="91"/>
        <v>0</v>
      </c>
      <c r="V534">
        <f t="shared" si="92"/>
        <v>0</v>
      </c>
      <c r="W534">
        <f t="shared" si="93"/>
        <v>0</v>
      </c>
      <c r="X534">
        <f t="shared" si="94"/>
        <v>0</v>
      </c>
    </row>
    <row r="535" spans="15:24" x14ac:dyDescent="0.25">
      <c r="O535">
        <f t="shared" si="87"/>
        <v>0</v>
      </c>
      <c r="P535">
        <f t="shared" si="88"/>
        <v>0</v>
      </c>
      <c r="Q535" s="17">
        <f t="shared" si="89"/>
        <v>0</v>
      </c>
      <c r="R535" s="17">
        <f t="shared" si="90"/>
        <v>0</v>
      </c>
      <c r="S535" s="25">
        <f t="shared" si="84"/>
        <v>0</v>
      </c>
      <c r="U535">
        <f t="shared" si="91"/>
        <v>0</v>
      </c>
      <c r="V535">
        <f t="shared" si="92"/>
        <v>0</v>
      </c>
      <c r="W535">
        <f t="shared" si="93"/>
        <v>0</v>
      </c>
      <c r="X535">
        <f t="shared" si="94"/>
        <v>0</v>
      </c>
    </row>
    <row r="536" spans="15:24" x14ac:dyDescent="0.25">
      <c r="O536">
        <f t="shared" si="87"/>
        <v>0</v>
      </c>
      <c r="P536">
        <f t="shared" si="88"/>
        <v>0</v>
      </c>
      <c r="Q536" s="17">
        <f t="shared" si="89"/>
        <v>0</v>
      </c>
      <c r="R536" s="17">
        <f t="shared" si="90"/>
        <v>0</v>
      </c>
      <c r="S536" s="25">
        <f t="shared" si="84"/>
        <v>0</v>
      </c>
      <c r="U536">
        <f t="shared" si="91"/>
        <v>0</v>
      </c>
      <c r="V536">
        <f t="shared" si="92"/>
        <v>0</v>
      </c>
      <c r="W536">
        <f t="shared" si="93"/>
        <v>0</v>
      </c>
      <c r="X536">
        <f t="shared" si="94"/>
        <v>0</v>
      </c>
    </row>
    <row r="537" spans="15:24" x14ac:dyDescent="0.25">
      <c r="O537">
        <f t="shared" si="87"/>
        <v>0</v>
      </c>
      <c r="P537">
        <f t="shared" si="88"/>
        <v>0</v>
      </c>
      <c r="Q537" s="17">
        <f t="shared" si="89"/>
        <v>0</v>
      </c>
      <c r="R537" s="17">
        <f t="shared" si="90"/>
        <v>0</v>
      </c>
      <c r="S537" s="25">
        <f t="shared" si="84"/>
        <v>0</v>
      </c>
      <c r="U537">
        <f t="shared" si="91"/>
        <v>0</v>
      </c>
      <c r="V537">
        <f t="shared" si="92"/>
        <v>0</v>
      </c>
      <c r="W537">
        <f t="shared" si="93"/>
        <v>0</v>
      </c>
      <c r="X537">
        <f t="shared" si="94"/>
        <v>0</v>
      </c>
    </row>
    <row r="538" spans="15:24" x14ac:dyDescent="0.25">
      <c r="O538">
        <f t="shared" si="87"/>
        <v>0</v>
      </c>
      <c r="P538">
        <f t="shared" si="88"/>
        <v>0</v>
      </c>
      <c r="Q538" s="17">
        <f t="shared" si="89"/>
        <v>0</v>
      </c>
      <c r="R538" s="17">
        <f t="shared" si="90"/>
        <v>0</v>
      </c>
      <c r="S538" s="25">
        <f t="shared" si="84"/>
        <v>0</v>
      </c>
      <c r="U538">
        <f t="shared" si="91"/>
        <v>0</v>
      </c>
      <c r="V538">
        <f t="shared" si="92"/>
        <v>0</v>
      </c>
      <c r="W538">
        <f t="shared" si="93"/>
        <v>0</v>
      </c>
      <c r="X538">
        <f t="shared" si="94"/>
        <v>0</v>
      </c>
    </row>
    <row r="539" spans="15:24" x14ac:dyDescent="0.25">
      <c r="O539">
        <f t="shared" si="87"/>
        <v>0</v>
      </c>
      <c r="P539">
        <f t="shared" si="88"/>
        <v>0</v>
      </c>
      <c r="Q539" s="17">
        <f t="shared" si="89"/>
        <v>0</v>
      </c>
      <c r="R539" s="17">
        <f t="shared" si="90"/>
        <v>0</v>
      </c>
      <c r="S539" s="25">
        <f t="shared" si="84"/>
        <v>0</v>
      </c>
      <c r="U539">
        <f t="shared" si="91"/>
        <v>0</v>
      </c>
      <c r="V539">
        <f t="shared" si="92"/>
        <v>0</v>
      </c>
      <c r="W539">
        <f t="shared" si="93"/>
        <v>0</v>
      </c>
      <c r="X539">
        <f t="shared" si="94"/>
        <v>0</v>
      </c>
    </row>
    <row r="540" spans="15:24" x14ac:dyDescent="0.25">
      <c r="O540">
        <f t="shared" si="87"/>
        <v>0</v>
      </c>
      <c r="P540">
        <f t="shared" si="88"/>
        <v>0</v>
      </c>
      <c r="Q540" s="17">
        <f t="shared" si="89"/>
        <v>0</v>
      </c>
      <c r="R540" s="17">
        <f t="shared" si="90"/>
        <v>0</v>
      </c>
      <c r="S540" s="25">
        <f t="shared" si="84"/>
        <v>0</v>
      </c>
      <c r="U540">
        <f t="shared" si="91"/>
        <v>0</v>
      </c>
      <c r="V540">
        <f t="shared" si="92"/>
        <v>0</v>
      </c>
      <c r="W540">
        <f t="shared" si="93"/>
        <v>0</v>
      </c>
      <c r="X540">
        <f t="shared" si="94"/>
        <v>0</v>
      </c>
    </row>
    <row r="541" spans="15:24" x14ac:dyDescent="0.25">
      <c r="O541">
        <f t="shared" si="87"/>
        <v>0</v>
      </c>
      <c r="P541">
        <f t="shared" si="88"/>
        <v>0</v>
      </c>
      <c r="Q541" s="17">
        <f t="shared" si="89"/>
        <v>0</v>
      </c>
      <c r="R541" s="17">
        <f t="shared" si="90"/>
        <v>0</v>
      </c>
      <c r="S541" s="25">
        <f t="shared" si="84"/>
        <v>0</v>
      </c>
      <c r="U541">
        <f t="shared" si="91"/>
        <v>0</v>
      </c>
      <c r="V541">
        <f t="shared" si="92"/>
        <v>0</v>
      </c>
      <c r="W541">
        <f t="shared" si="93"/>
        <v>0</v>
      </c>
      <c r="X541">
        <f t="shared" si="94"/>
        <v>0</v>
      </c>
    </row>
    <row r="542" spans="15:24" x14ac:dyDescent="0.25">
      <c r="O542">
        <f t="shared" si="87"/>
        <v>0</v>
      </c>
      <c r="P542">
        <f t="shared" si="88"/>
        <v>0</v>
      </c>
      <c r="Q542" s="17">
        <f t="shared" si="89"/>
        <v>0</v>
      </c>
      <c r="R542" s="17">
        <f t="shared" si="90"/>
        <v>0</v>
      </c>
      <c r="S542" s="25">
        <f t="shared" si="84"/>
        <v>0</v>
      </c>
      <c r="U542">
        <f t="shared" si="91"/>
        <v>0</v>
      </c>
      <c r="V542">
        <f t="shared" si="92"/>
        <v>0</v>
      </c>
      <c r="W542">
        <f t="shared" si="93"/>
        <v>0</v>
      </c>
      <c r="X542">
        <f t="shared" si="94"/>
        <v>0</v>
      </c>
    </row>
    <row r="543" spans="15:24" x14ac:dyDescent="0.25">
      <c r="O543">
        <f t="shared" si="87"/>
        <v>0</v>
      </c>
      <c r="P543">
        <f t="shared" si="88"/>
        <v>0</v>
      </c>
      <c r="Q543" s="17">
        <f t="shared" si="89"/>
        <v>0</v>
      </c>
      <c r="R543" s="17">
        <f t="shared" si="90"/>
        <v>0</v>
      </c>
      <c r="S543" s="25">
        <f t="shared" si="84"/>
        <v>0</v>
      </c>
      <c r="U543">
        <f t="shared" si="91"/>
        <v>0</v>
      </c>
      <c r="V543">
        <f t="shared" si="92"/>
        <v>0</v>
      </c>
      <c r="W543">
        <f t="shared" si="93"/>
        <v>0</v>
      </c>
      <c r="X543">
        <f t="shared" si="94"/>
        <v>0</v>
      </c>
    </row>
    <row r="544" spans="15:24" x14ac:dyDescent="0.25">
      <c r="O544">
        <f t="shared" si="87"/>
        <v>0</v>
      </c>
      <c r="P544">
        <f t="shared" si="88"/>
        <v>0</v>
      </c>
      <c r="Q544" s="17">
        <f t="shared" si="89"/>
        <v>0</v>
      </c>
      <c r="R544" s="17">
        <f t="shared" si="90"/>
        <v>0</v>
      </c>
      <c r="S544" s="25">
        <f t="shared" si="84"/>
        <v>0</v>
      </c>
      <c r="U544">
        <f t="shared" si="91"/>
        <v>0</v>
      </c>
      <c r="V544">
        <f t="shared" si="92"/>
        <v>0</v>
      </c>
      <c r="W544">
        <f t="shared" si="93"/>
        <v>0</v>
      </c>
      <c r="X544">
        <f t="shared" si="94"/>
        <v>0</v>
      </c>
    </row>
    <row r="545" spans="15:24" x14ac:dyDescent="0.25">
      <c r="O545">
        <f t="shared" si="87"/>
        <v>0</v>
      </c>
      <c r="P545">
        <f t="shared" si="88"/>
        <v>0</v>
      </c>
      <c r="Q545" s="17">
        <f t="shared" si="89"/>
        <v>0</v>
      </c>
      <c r="R545" s="17">
        <f t="shared" si="90"/>
        <v>0</v>
      </c>
      <c r="S545" s="25">
        <f t="shared" si="84"/>
        <v>0</v>
      </c>
      <c r="U545">
        <f t="shared" si="91"/>
        <v>0</v>
      </c>
      <c r="V545">
        <f t="shared" si="92"/>
        <v>0</v>
      </c>
      <c r="W545">
        <f t="shared" si="93"/>
        <v>0</v>
      </c>
      <c r="X545">
        <f t="shared" si="94"/>
        <v>0</v>
      </c>
    </row>
    <row r="546" spans="15:24" x14ac:dyDescent="0.25">
      <c r="O546">
        <f t="shared" si="87"/>
        <v>0</v>
      </c>
      <c r="P546">
        <f t="shared" si="88"/>
        <v>0</v>
      </c>
      <c r="Q546" s="17">
        <f t="shared" si="89"/>
        <v>0</v>
      </c>
      <c r="R546" s="17">
        <f t="shared" si="90"/>
        <v>0</v>
      </c>
      <c r="S546" s="25">
        <f t="shared" si="84"/>
        <v>0</v>
      </c>
      <c r="U546">
        <f t="shared" si="91"/>
        <v>0</v>
      </c>
      <c r="V546">
        <f t="shared" si="92"/>
        <v>0</v>
      </c>
      <c r="W546">
        <f t="shared" si="93"/>
        <v>0</v>
      </c>
      <c r="X546">
        <f t="shared" si="94"/>
        <v>0</v>
      </c>
    </row>
    <row r="547" spans="15:24" x14ac:dyDescent="0.25">
      <c r="O547">
        <f t="shared" si="87"/>
        <v>0</v>
      </c>
      <c r="P547">
        <f t="shared" si="88"/>
        <v>0</v>
      </c>
      <c r="Q547" s="17">
        <f t="shared" si="89"/>
        <v>0</v>
      </c>
      <c r="R547" s="17">
        <f t="shared" si="90"/>
        <v>0</v>
      </c>
      <c r="S547" s="25">
        <f t="shared" si="84"/>
        <v>0</v>
      </c>
      <c r="U547">
        <f t="shared" si="91"/>
        <v>0</v>
      </c>
      <c r="V547">
        <f t="shared" si="92"/>
        <v>0</v>
      </c>
      <c r="W547">
        <f t="shared" si="93"/>
        <v>0</v>
      </c>
      <c r="X547">
        <f t="shared" si="94"/>
        <v>0</v>
      </c>
    </row>
    <row r="548" spans="15:24" x14ac:dyDescent="0.25">
      <c r="O548">
        <f t="shared" si="87"/>
        <v>0</v>
      </c>
      <c r="P548">
        <f t="shared" si="88"/>
        <v>0</v>
      </c>
      <c r="Q548" s="17">
        <f t="shared" si="89"/>
        <v>0</v>
      </c>
      <c r="R548" s="17">
        <f t="shared" si="90"/>
        <v>0</v>
      </c>
      <c r="S548" s="25">
        <f t="shared" si="84"/>
        <v>0</v>
      </c>
      <c r="U548">
        <f t="shared" si="91"/>
        <v>0</v>
      </c>
      <c r="V548">
        <f t="shared" si="92"/>
        <v>0</v>
      </c>
      <c r="W548">
        <f t="shared" si="93"/>
        <v>0</v>
      </c>
      <c r="X548">
        <f t="shared" si="94"/>
        <v>0</v>
      </c>
    </row>
    <row r="549" spans="15:24" x14ac:dyDescent="0.25">
      <c r="O549">
        <f t="shared" si="87"/>
        <v>0</v>
      </c>
      <c r="P549">
        <f t="shared" si="88"/>
        <v>0</v>
      </c>
      <c r="Q549" s="17">
        <f t="shared" si="89"/>
        <v>0</v>
      </c>
      <c r="R549" s="17">
        <f t="shared" si="90"/>
        <v>0</v>
      </c>
      <c r="S549" s="25">
        <f t="shared" si="84"/>
        <v>0</v>
      </c>
      <c r="U549">
        <f t="shared" si="91"/>
        <v>0</v>
      </c>
      <c r="V549">
        <f t="shared" si="92"/>
        <v>0</v>
      </c>
      <c r="W549">
        <f t="shared" si="93"/>
        <v>0</v>
      </c>
      <c r="X549">
        <f t="shared" si="94"/>
        <v>0</v>
      </c>
    </row>
    <row r="550" spans="15:24" x14ac:dyDescent="0.25">
      <c r="O550">
        <f t="shared" si="87"/>
        <v>0</v>
      </c>
      <c r="P550">
        <f t="shared" si="88"/>
        <v>0</v>
      </c>
      <c r="Q550" s="17">
        <f t="shared" si="89"/>
        <v>0</v>
      </c>
      <c r="R550" s="17">
        <f t="shared" si="90"/>
        <v>0</v>
      </c>
      <c r="S550" s="25">
        <f t="shared" si="84"/>
        <v>0</v>
      </c>
      <c r="U550">
        <f t="shared" si="91"/>
        <v>0</v>
      </c>
      <c r="V550">
        <f t="shared" si="92"/>
        <v>0</v>
      </c>
      <c r="W550">
        <f t="shared" si="93"/>
        <v>0</v>
      </c>
      <c r="X550">
        <f t="shared" si="94"/>
        <v>0</v>
      </c>
    </row>
    <row r="551" spans="15:24" x14ac:dyDescent="0.25">
      <c r="O551">
        <f t="shared" si="87"/>
        <v>0</v>
      </c>
      <c r="P551">
        <f t="shared" si="88"/>
        <v>0</v>
      </c>
      <c r="Q551" s="17">
        <f t="shared" si="89"/>
        <v>0</v>
      </c>
      <c r="R551" s="17">
        <f t="shared" si="90"/>
        <v>0</v>
      </c>
      <c r="S551" s="25">
        <f t="shared" si="84"/>
        <v>0</v>
      </c>
      <c r="U551">
        <f t="shared" si="91"/>
        <v>0</v>
      </c>
      <c r="V551">
        <f t="shared" si="92"/>
        <v>0</v>
      </c>
      <c r="W551">
        <f t="shared" si="93"/>
        <v>0</v>
      </c>
      <c r="X551">
        <f t="shared" si="94"/>
        <v>0</v>
      </c>
    </row>
    <row r="552" spans="15:24" x14ac:dyDescent="0.25">
      <c r="O552">
        <f t="shared" si="87"/>
        <v>0</v>
      </c>
      <c r="P552">
        <f t="shared" si="88"/>
        <v>0</v>
      </c>
      <c r="Q552" s="17">
        <f t="shared" si="89"/>
        <v>0</v>
      </c>
      <c r="R552" s="17">
        <f t="shared" si="90"/>
        <v>0</v>
      </c>
      <c r="S552" s="25">
        <f t="shared" si="84"/>
        <v>0</v>
      </c>
      <c r="U552">
        <f t="shared" si="91"/>
        <v>0</v>
      </c>
      <c r="V552">
        <f t="shared" si="92"/>
        <v>0</v>
      </c>
      <c r="W552">
        <f t="shared" si="93"/>
        <v>0</v>
      </c>
      <c r="X552">
        <f t="shared" si="94"/>
        <v>0</v>
      </c>
    </row>
    <row r="553" spans="15:24" x14ac:dyDescent="0.25">
      <c r="O553">
        <f t="shared" si="87"/>
        <v>0</v>
      </c>
      <c r="P553">
        <f t="shared" si="88"/>
        <v>0</v>
      </c>
      <c r="Q553" s="17">
        <f t="shared" si="89"/>
        <v>0</v>
      </c>
      <c r="R553" s="17">
        <f t="shared" si="90"/>
        <v>0</v>
      </c>
      <c r="S553" s="25">
        <f t="shared" ref="S553:S616" si="95">D553+L553</f>
        <v>0</v>
      </c>
      <c r="U553">
        <f t="shared" si="91"/>
        <v>0</v>
      </c>
      <c r="V553">
        <f t="shared" si="92"/>
        <v>0</v>
      </c>
      <c r="W553">
        <f t="shared" si="93"/>
        <v>0</v>
      </c>
      <c r="X553">
        <f t="shared" si="94"/>
        <v>0</v>
      </c>
    </row>
    <row r="554" spans="15:24" x14ac:dyDescent="0.25">
      <c r="O554">
        <f t="shared" si="87"/>
        <v>0</v>
      </c>
      <c r="P554">
        <f t="shared" si="88"/>
        <v>0</v>
      </c>
      <c r="Q554" s="17">
        <f t="shared" si="89"/>
        <v>0</v>
      </c>
      <c r="R554" s="17">
        <f t="shared" si="90"/>
        <v>0</v>
      </c>
      <c r="S554" s="25">
        <f t="shared" si="95"/>
        <v>0</v>
      </c>
      <c r="U554">
        <f t="shared" si="91"/>
        <v>0</v>
      </c>
      <c r="V554">
        <f t="shared" si="92"/>
        <v>0</v>
      </c>
      <c r="W554">
        <f t="shared" si="93"/>
        <v>0</v>
      </c>
      <c r="X554">
        <f t="shared" si="94"/>
        <v>0</v>
      </c>
    </row>
    <row r="555" spans="15:24" x14ac:dyDescent="0.25">
      <c r="O555">
        <f t="shared" si="87"/>
        <v>0</v>
      </c>
      <c r="P555">
        <f t="shared" si="88"/>
        <v>0</v>
      </c>
      <c r="Q555" s="17">
        <f t="shared" si="89"/>
        <v>0</v>
      </c>
      <c r="R555" s="17">
        <f t="shared" si="90"/>
        <v>0</v>
      </c>
      <c r="S555" s="25">
        <f t="shared" si="95"/>
        <v>0</v>
      </c>
      <c r="U555">
        <f t="shared" si="91"/>
        <v>0</v>
      </c>
      <c r="V555">
        <f t="shared" si="92"/>
        <v>0</v>
      </c>
      <c r="W555">
        <f t="shared" si="93"/>
        <v>0</v>
      </c>
      <c r="X555">
        <f t="shared" si="94"/>
        <v>0</v>
      </c>
    </row>
    <row r="556" spans="15:24" x14ac:dyDescent="0.25">
      <c r="O556">
        <f t="shared" si="87"/>
        <v>0</v>
      </c>
      <c r="P556">
        <f t="shared" si="88"/>
        <v>0</v>
      </c>
      <c r="Q556" s="17">
        <f t="shared" si="89"/>
        <v>0</v>
      </c>
      <c r="R556" s="17">
        <f t="shared" si="90"/>
        <v>0</v>
      </c>
      <c r="S556" s="25">
        <f t="shared" si="95"/>
        <v>0</v>
      </c>
      <c r="U556">
        <f t="shared" si="91"/>
        <v>0</v>
      </c>
      <c r="V556">
        <f t="shared" si="92"/>
        <v>0</v>
      </c>
      <c r="W556">
        <f t="shared" si="93"/>
        <v>0</v>
      </c>
      <c r="X556">
        <f t="shared" si="94"/>
        <v>0</v>
      </c>
    </row>
    <row r="557" spans="15:24" x14ac:dyDescent="0.25">
      <c r="O557">
        <f t="shared" si="87"/>
        <v>0</v>
      </c>
      <c r="P557">
        <f t="shared" si="88"/>
        <v>0</v>
      </c>
      <c r="Q557" s="17">
        <f t="shared" si="89"/>
        <v>0</v>
      </c>
      <c r="R557" s="17">
        <f t="shared" si="90"/>
        <v>0</v>
      </c>
      <c r="S557" s="25">
        <f t="shared" si="95"/>
        <v>0</v>
      </c>
      <c r="U557">
        <f t="shared" si="91"/>
        <v>0</v>
      </c>
      <c r="V557">
        <f t="shared" si="92"/>
        <v>0</v>
      </c>
      <c r="W557">
        <f t="shared" si="93"/>
        <v>0</v>
      </c>
      <c r="X557">
        <f t="shared" si="94"/>
        <v>0</v>
      </c>
    </row>
    <row r="558" spans="15:24" x14ac:dyDescent="0.25">
      <c r="O558">
        <f t="shared" si="87"/>
        <v>0</v>
      </c>
      <c r="P558">
        <f t="shared" si="88"/>
        <v>0</v>
      </c>
      <c r="Q558" s="17">
        <f t="shared" si="89"/>
        <v>0</v>
      </c>
      <c r="R558" s="17">
        <f t="shared" si="90"/>
        <v>0</v>
      </c>
      <c r="S558" s="25">
        <f t="shared" si="95"/>
        <v>0</v>
      </c>
      <c r="U558">
        <f t="shared" si="91"/>
        <v>0</v>
      </c>
      <c r="V558">
        <f t="shared" si="92"/>
        <v>0</v>
      </c>
      <c r="W558">
        <f t="shared" si="93"/>
        <v>0</v>
      </c>
      <c r="X558">
        <f t="shared" si="94"/>
        <v>0</v>
      </c>
    </row>
    <row r="559" spans="15:24" x14ac:dyDescent="0.25">
      <c r="O559">
        <f t="shared" si="87"/>
        <v>0</v>
      </c>
      <c r="P559">
        <f t="shared" si="88"/>
        <v>0</v>
      </c>
      <c r="Q559" s="17">
        <f t="shared" si="89"/>
        <v>0</v>
      </c>
      <c r="R559" s="17">
        <f t="shared" si="90"/>
        <v>0</v>
      </c>
      <c r="S559" s="25">
        <f t="shared" si="95"/>
        <v>0</v>
      </c>
      <c r="U559">
        <f t="shared" si="91"/>
        <v>0</v>
      </c>
      <c r="V559">
        <f t="shared" si="92"/>
        <v>0</v>
      </c>
      <c r="W559">
        <f t="shared" si="93"/>
        <v>0</v>
      </c>
      <c r="X559">
        <f t="shared" si="94"/>
        <v>0</v>
      </c>
    </row>
    <row r="560" spans="15:24" x14ac:dyDescent="0.25">
      <c r="O560">
        <f t="shared" si="87"/>
        <v>0</v>
      </c>
      <c r="P560">
        <f t="shared" si="88"/>
        <v>0</v>
      </c>
      <c r="Q560" s="17">
        <f t="shared" si="89"/>
        <v>0</v>
      </c>
      <c r="R560" s="17">
        <f t="shared" si="90"/>
        <v>0</v>
      </c>
      <c r="S560" s="25">
        <f t="shared" si="95"/>
        <v>0</v>
      </c>
      <c r="U560">
        <f t="shared" si="91"/>
        <v>0</v>
      </c>
      <c r="V560">
        <f t="shared" si="92"/>
        <v>0</v>
      </c>
      <c r="W560">
        <f t="shared" si="93"/>
        <v>0</v>
      </c>
      <c r="X560">
        <f t="shared" si="94"/>
        <v>0</v>
      </c>
    </row>
    <row r="561" spans="15:24" x14ac:dyDescent="0.25">
      <c r="O561">
        <f t="shared" si="87"/>
        <v>0</v>
      </c>
      <c r="P561">
        <f t="shared" si="88"/>
        <v>0</v>
      </c>
      <c r="Q561" s="17">
        <f t="shared" si="89"/>
        <v>0</v>
      </c>
      <c r="R561" s="17">
        <f t="shared" si="90"/>
        <v>0</v>
      </c>
      <c r="S561" s="25">
        <f t="shared" si="95"/>
        <v>0</v>
      </c>
      <c r="U561">
        <f t="shared" si="91"/>
        <v>0</v>
      </c>
      <c r="V561">
        <f t="shared" si="92"/>
        <v>0</v>
      </c>
      <c r="W561">
        <f t="shared" si="93"/>
        <v>0</v>
      </c>
      <c r="X561">
        <f t="shared" si="94"/>
        <v>0</v>
      </c>
    </row>
    <row r="562" spans="15:24" x14ac:dyDescent="0.25">
      <c r="O562">
        <f t="shared" si="87"/>
        <v>0</v>
      </c>
      <c r="P562">
        <f t="shared" si="88"/>
        <v>0</v>
      </c>
      <c r="Q562" s="17">
        <f t="shared" si="89"/>
        <v>0</v>
      </c>
      <c r="R562" s="17">
        <f t="shared" si="90"/>
        <v>0</v>
      </c>
      <c r="S562" s="25">
        <f t="shared" si="95"/>
        <v>0</v>
      </c>
      <c r="U562">
        <f t="shared" si="91"/>
        <v>0</v>
      </c>
      <c r="V562">
        <f t="shared" si="92"/>
        <v>0</v>
      </c>
      <c r="W562">
        <f t="shared" si="93"/>
        <v>0</v>
      </c>
      <c r="X562">
        <f t="shared" si="94"/>
        <v>0</v>
      </c>
    </row>
    <row r="563" spans="15:24" x14ac:dyDescent="0.25">
      <c r="O563">
        <f t="shared" si="87"/>
        <v>0</v>
      </c>
      <c r="P563">
        <f t="shared" si="88"/>
        <v>0</v>
      </c>
      <c r="Q563" s="17">
        <f t="shared" si="89"/>
        <v>0</v>
      </c>
      <c r="R563" s="17">
        <f t="shared" si="90"/>
        <v>0</v>
      </c>
      <c r="S563" s="25">
        <f t="shared" si="95"/>
        <v>0</v>
      </c>
      <c r="U563">
        <f t="shared" si="91"/>
        <v>0</v>
      </c>
      <c r="V563">
        <f t="shared" si="92"/>
        <v>0</v>
      </c>
      <c r="W563">
        <f t="shared" si="93"/>
        <v>0</v>
      </c>
      <c r="X563">
        <f t="shared" si="94"/>
        <v>0</v>
      </c>
    </row>
    <row r="564" spans="15:24" x14ac:dyDescent="0.25">
      <c r="O564">
        <f t="shared" si="87"/>
        <v>0</v>
      </c>
      <c r="P564">
        <f t="shared" si="88"/>
        <v>0</v>
      </c>
      <c r="Q564" s="17">
        <f t="shared" si="89"/>
        <v>0</v>
      </c>
      <c r="R564" s="17">
        <f t="shared" si="90"/>
        <v>0</v>
      </c>
      <c r="S564" s="25">
        <f t="shared" si="95"/>
        <v>0</v>
      </c>
      <c r="U564">
        <f t="shared" si="91"/>
        <v>0</v>
      </c>
      <c r="V564">
        <f t="shared" si="92"/>
        <v>0</v>
      </c>
      <c r="W564">
        <f t="shared" si="93"/>
        <v>0</v>
      </c>
      <c r="X564">
        <f t="shared" si="94"/>
        <v>0</v>
      </c>
    </row>
    <row r="565" spans="15:24" x14ac:dyDescent="0.25">
      <c r="O565">
        <f t="shared" si="87"/>
        <v>0</v>
      </c>
      <c r="P565">
        <f t="shared" si="88"/>
        <v>0</v>
      </c>
      <c r="Q565" s="17">
        <f t="shared" si="89"/>
        <v>0</v>
      </c>
      <c r="R565" s="17">
        <f t="shared" si="90"/>
        <v>0</v>
      </c>
      <c r="S565" s="25">
        <f t="shared" si="95"/>
        <v>0</v>
      </c>
      <c r="U565">
        <f t="shared" si="91"/>
        <v>0</v>
      </c>
      <c r="V565">
        <f t="shared" si="92"/>
        <v>0</v>
      </c>
      <c r="W565">
        <f t="shared" si="93"/>
        <v>0</v>
      </c>
      <c r="X565">
        <f t="shared" si="94"/>
        <v>0</v>
      </c>
    </row>
    <row r="566" spans="15:24" x14ac:dyDescent="0.25">
      <c r="O566">
        <f t="shared" si="87"/>
        <v>0</v>
      </c>
      <c r="P566">
        <f t="shared" si="88"/>
        <v>0</v>
      </c>
      <c r="Q566" s="17">
        <f t="shared" si="89"/>
        <v>0</v>
      </c>
      <c r="R566" s="17">
        <f t="shared" si="90"/>
        <v>0</v>
      </c>
      <c r="S566" s="25">
        <f t="shared" si="95"/>
        <v>0</v>
      </c>
      <c r="U566">
        <f t="shared" si="91"/>
        <v>0</v>
      </c>
      <c r="V566">
        <f t="shared" si="92"/>
        <v>0</v>
      </c>
      <c r="W566">
        <f t="shared" si="93"/>
        <v>0</v>
      </c>
      <c r="X566">
        <f t="shared" si="94"/>
        <v>0</v>
      </c>
    </row>
    <row r="567" spans="15:24" x14ac:dyDescent="0.25">
      <c r="O567">
        <f t="shared" si="87"/>
        <v>0</v>
      </c>
      <c r="P567">
        <f t="shared" si="88"/>
        <v>0</v>
      </c>
      <c r="Q567" s="17">
        <f t="shared" si="89"/>
        <v>0</v>
      </c>
      <c r="R567" s="17">
        <f t="shared" si="90"/>
        <v>0</v>
      </c>
      <c r="S567" s="25">
        <f t="shared" si="95"/>
        <v>0</v>
      </c>
      <c r="U567">
        <f t="shared" si="91"/>
        <v>0</v>
      </c>
      <c r="V567">
        <f t="shared" si="92"/>
        <v>0</v>
      </c>
      <c r="W567">
        <f t="shared" si="93"/>
        <v>0</v>
      </c>
      <c r="X567">
        <f t="shared" si="94"/>
        <v>0</v>
      </c>
    </row>
    <row r="568" spans="15:24" x14ac:dyDescent="0.25">
      <c r="O568">
        <f t="shared" si="87"/>
        <v>0</v>
      </c>
      <c r="P568">
        <f t="shared" si="88"/>
        <v>0</v>
      </c>
      <c r="Q568" s="17">
        <f t="shared" si="89"/>
        <v>0</v>
      </c>
      <c r="R568" s="17">
        <f t="shared" si="90"/>
        <v>0</v>
      </c>
      <c r="S568" s="25">
        <f t="shared" si="95"/>
        <v>0</v>
      </c>
      <c r="U568">
        <f t="shared" si="91"/>
        <v>0</v>
      </c>
      <c r="V568">
        <f t="shared" si="92"/>
        <v>0</v>
      </c>
      <c r="W568">
        <f t="shared" si="93"/>
        <v>0</v>
      </c>
      <c r="X568">
        <f t="shared" si="94"/>
        <v>0</v>
      </c>
    </row>
    <row r="569" spans="15:24" x14ac:dyDescent="0.25">
      <c r="O569">
        <f t="shared" si="87"/>
        <v>0</v>
      </c>
      <c r="P569">
        <f t="shared" si="88"/>
        <v>0</v>
      </c>
      <c r="Q569" s="17">
        <f t="shared" si="89"/>
        <v>0</v>
      </c>
      <c r="R569" s="17">
        <f t="shared" si="90"/>
        <v>0</v>
      </c>
      <c r="S569" s="25">
        <f t="shared" si="95"/>
        <v>0</v>
      </c>
      <c r="U569">
        <f t="shared" si="91"/>
        <v>0</v>
      </c>
      <c r="V569">
        <f t="shared" si="92"/>
        <v>0</v>
      </c>
      <c r="W569">
        <f t="shared" si="93"/>
        <v>0</v>
      </c>
      <c r="X569">
        <f t="shared" si="94"/>
        <v>0</v>
      </c>
    </row>
    <row r="570" spans="15:24" x14ac:dyDescent="0.25">
      <c r="O570">
        <f t="shared" si="87"/>
        <v>0</v>
      </c>
      <c r="P570">
        <f t="shared" si="88"/>
        <v>0</v>
      </c>
      <c r="Q570" s="17">
        <f t="shared" si="89"/>
        <v>0</v>
      </c>
      <c r="R570" s="17">
        <f t="shared" si="90"/>
        <v>0</v>
      </c>
      <c r="S570" s="25">
        <f t="shared" si="95"/>
        <v>0</v>
      </c>
      <c r="U570">
        <f t="shared" si="91"/>
        <v>0</v>
      </c>
      <c r="V570">
        <f t="shared" si="92"/>
        <v>0</v>
      </c>
      <c r="W570">
        <f t="shared" si="93"/>
        <v>0</v>
      </c>
      <c r="X570">
        <f t="shared" si="94"/>
        <v>0</v>
      </c>
    </row>
    <row r="571" spans="15:24" x14ac:dyDescent="0.25">
      <c r="O571">
        <f t="shared" si="87"/>
        <v>0</v>
      </c>
      <c r="P571">
        <f t="shared" si="88"/>
        <v>0</v>
      </c>
      <c r="Q571" s="17">
        <f t="shared" si="89"/>
        <v>0</v>
      </c>
      <c r="R571" s="17">
        <f t="shared" si="90"/>
        <v>0</v>
      </c>
      <c r="S571" s="25">
        <f t="shared" si="95"/>
        <v>0</v>
      </c>
      <c r="U571">
        <f t="shared" si="91"/>
        <v>0</v>
      </c>
      <c r="V571">
        <f t="shared" si="92"/>
        <v>0</v>
      </c>
      <c r="W571">
        <f t="shared" si="93"/>
        <v>0</v>
      </c>
      <c r="X571">
        <f t="shared" si="94"/>
        <v>0</v>
      </c>
    </row>
    <row r="572" spans="15:24" x14ac:dyDescent="0.25">
      <c r="O572">
        <f t="shared" si="87"/>
        <v>0</v>
      </c>
      <c r="P572">
        <f t="shared" si="88"/>
        <v>0</v>
      </c>
      <c r="Q572" s="17">
        <f t="shared" si="89"/>
        <v>0</v>
      </c>
      <c r="R572" s="17">
        <f t="shared" si="90"/>
        <v>0</v>
      </c>
      <c r="S572" s="25">
        <f t="shared" si="95"/>
        <v>0</v>
      </c>
      <c r="U572">
        <f t="shared" si="91"/>
        <v>0</v>
      </c>
      <c r="V572">
        <f t="shared" si="92"/>
        <v>0</v>
      </c>
      <c r="W572">
        <f t="shared" si="93"/>
        <v>0</v>
      </c>
      <c r="X572">
        <f t="shared" si="94"/>
        <v>0</v>
      </c>
    </row>
    <row r="573" spans="15:24" x14ac:dyDescent="0.25">
      <c r="O573">
        <f t="shared" si="87"/>
        <v>0</v>
      </c>
      <c r="P573">
        <f t="shared" si="88"/>
        <v>0</v>
      </c>
      <c r="Q573" s="17">
        <f t="shared" si="89"/>
        <v>0</v>
      </c>
      <c r="R573" s="17">
        <f t="shared" si="90"/>
        <v>0</v>
      </c>
      <c r="S573" s="25">
        <f t="shared" si="95"/>
        <v>0</v>
      </c>
      <c r="U573">
        <f t="shared" si="91"/>
        <v>0</v>
      </c>
      <c r="V573">
        <f t="shared" si="92"/>
        <v>0</v>
      </c>
      <c r="W573">
        <f t="shared" si="93"/>
        <v>0</v>
      </c>
      <c r="X573">
        <f t="shared" si="94"/>
        <v>0</v>
      </c>
    </row>
    <row r="574" spans="15:24" x14ac:dyDescent="0.25">
      <c r="O574">
        <f t="shared" si="87"/>
        <v>0</v>
      </c>
      <c r="P574">
        <f t="shared" si="88"/>
        <v>0</v>
      </c>
      <c r="Q574" s="17">
        <f t="shared" si="89"/>
        <v>0</v>
      </c>
      <c r="R574" s="17">
        <f t="shared" si="90"/>
        <v>0</v>
      </c>
      <c r="S574" s="25">
        <f t="shared" si="95"/>
        <v>0</v>
      </c>
      <c r="U574">
        <f t="shared" si="91"/>
        <v>0</v>
      </c>
      <c r="V574">
        <f t="shared" si="92"/>
        <v>0</v>
      </c>
      <c r="W574">
        <f t="shared" si="93"/>
        <v>0</v>
      </c>
      <c r="X574">
        <f t="shared" si="94"/>
        <v>0</v>
      </c>
    </row>
    <row r="575" spans="15:24" x14ac:dyDescent="0.25">
      <c r="O575">
        <f t="shared" si="87"/>
        <v>0</v>
      </c>
      <c r="P575">
        <f t="shared" si="88"/>
        <v>0</v>
      </c>
      <c r="Q575" s="17">
        <f t="shared" si="89"/>
        <v>0</v>
      </c>
      <c r="R575" s="17">
        <f t="shared" si="90"/>
        <v>0</v>
      </c>
      <c r="S575" s="25">
        <f t="shared" si="95"/>
        <v>0</v>
      </c>
      <c r="U575">
        <f t="shared" si="91"/>
        <v>0</v>
      </c>
      <c r="V575">
        <f t="shared" si="92"/>
        <v>0</v>
      </c>
      <c r="W575">
        <f t="shared" si="93"/>
        <v>0</v>
      </c>
      <c r="X575">
        <f t="shared" si="94"/>
        <v>0</v>
      </c>
    </row>
    <row r="576" spans="15:24" x14ac:dyDescent="0.25">
      <c r="O576">
        <f t="shared" si="87"/>
        <v>0</v>
      </c>
      <c r="P576">
        <f t="shared" si="88"/>
        <v>0</v>
      </c>
      <c r="Q576" s="17">
        <f t="shared" si="89"/>
        <v>0</v>
      </c>
      <c r="R576" s="17">
        <f t="shared" si="90"/>
        <v>0</v>
      </c>
      <c r="S576" s="25">
        <f t="shared" si="95"/>
        <v>0</v>
      </c>
      <c r="U576">
        <f t="shared" si="91"/>
        <v>0</v>
      </c>
      <c r="V576">
        <f t="shared" si="92"/>
        <v>0</v>
      </c>
      <c r="W576">
        <f t="shared" si="93"/>
        <v>0</v>
      </c>
      <c r="X576">
        <f t="shared" si="94"/>
        <v>0</v>
      </c>
    </row>
    <row r="577" spans="15:24" x14ac:dyDescent="0.25">
      <c r="O577">
        <f t="shared" si="87"/>
        <v>0</v>
      </c>
      <c r="P577">
        <f t="shared" si="88"/>
        <v>0</v>
      </c>
      <c r="Q577" s="17">
        <f t="shared" si="89"/>
        <v>0</v>
      </c>
      <c r="R577" s="17">
        <f t="shared" si="90"/>
        <v>0</v>
      </c>
      <c r="S577" s="25">
        <f t="shared" si="95"/>
        <v>0</v>
      </c>
      <c r="U577">
        <f t="shared" si="91"/>
        <v>0</v>
      </c>
      <c r="V577">
        <f t="shared" si="92"/>
        <v>0</v>
      </c>
      <c r="W577">
        <f t="shared" si="93"/>
        <v>0</v>
      </c>
      <c r="X577">
        <f t="shared" si="94"/>
        <v>0</v>
      </c>
    </row>
    <row r="578" spans="15:24" x14ac:dyDescent="0.25">
      <c r="O578">
        <f t="shared" ref="O578:O641" si="96">IF(D578=0,0,F578/D578)</f>
        <v>0</v>
      </c>
      <c r="P578">
        <f t="shared" ref="P578:P641" si="97">IF(D578+L578=0,0,(F578+K578+M578)/(D578+K578+M578))</f>
        <v>0</v>
      </c>
      <c r="Q578" s="17">
        <f t="shared" ref="Q578:Q641" si="98">IF(D578=0,0,(F578+H578+2*I578+3*J578)/D578)</f>
        <v>0</v>
      </c>
      <c r="R578" s="17">
        <f t="shared" ref="R578:R641" si="99">P578+Q578</f>
        <v>0</v>
      </c>
      <c r="S578" s="25">
        <f t="shared" si="95"/>
        <v>0</v>
      </c>
      <c r="U578">
        <f t="shared" ref="U578:U641" si="100">IF($S578&gt;3.1*$Y$1,O578,0)</f>
        <v>0</v>
      </c>
      <c r="V578">
        <f t="shared" ref="V578:V641" si="101">IF($S578&gt;3.1*$Y$1,P578,0)</f>
        <v>0</v>
      </c>
      <c r="W578">
        <f t="shared" ref="W578:W641" si="102">IF($S578&gt;3.1*$Y$1,Q578,0)</f>
        <v>0</v>
      </c>
      <c r="X578">
        <f t="shared" ref="X578:X641" si="103">IF($S578&gt;3.1*$Y$1,R578,0)</f>
        <v>0</v>
      </c>
    </row>
    <row r="579" spans="15:24" x14ac:dyDescent="0.25">
      <c r="O579">
        <f t="shared" si="96"/>
        <v>0</v>
      </c>
      <c r="P579">
        <f t="shared" si="97"/>
        <v>0</v>
      </c>
      <c r="Q579" s="17">
        <f t="shared" si="98"/>
        <v>0</v>
      </c>
      <c r="R579" s="17">
        <f t="shared" si="99"/>
        <v>0</v>
      </c>
      <c r="S579" s="25">
        <f t="shared" si="95"/>
        <v>0</v>
      </c>
      <c r="U579">
        <f t="shared" si="100"/>
        <v>0</v>
      </c>
      <c r="V579">
        <f t="shared" si="101"/>
        <v>0</v>
      </c>
      <c r="W579">
        <f t="shared" si="102"/>
        <v>0</v>
      </c>
      <c r="X579">
        <f t="shared" si="103"/>
        <v>0</v>
      </c>
    </row>
    <row r="580" spans="15:24" x14ac:dyDescent="0.25">
      <c r="O580">
        <f t="shared" si="96"/>
        <v>0</v>
      </c>
      <c r="P580">
        <f t="shared" si="97"/>
        <v>0</v>
      </c>
      <c r="Q580" s="17">
        <f t="shared" si="98"/>
        <v>0</v>
      </c>
      <c r="R580" s="17">
        <f t="shared" si="99"/>
        <v>0</v>
      </c>
      <c r="S580" s="25">
        <f t="shared" si="95"/>
        <v>0</v>
      </c>
      <c r="U580">
        <f t="shared" si="100"/>
        <v>0</v>
      </c>
      <c r="V580">
        <f t="shared" si="101"/>
        <v>0</v>
      </c>
      <c r="W580">
        <f t="shared" si="102"/>
        <v>0</v>
      </c>
      <c r="X580">
        <f t="shared" si="103"/>
        <v>0</v>
      </c>
    </row>
    <row r="581" spans="15:24" x14ac:dyDescent="0.25">
      <c r="O581">
        <f t="shared" si="96"/>
        <v>0</v>
      </c>
      <c r="P581">
        <f t="shared" si="97"/>
        <v>0</v>
      </c>
      <c r="Q581" s="17">
        <f t="shared" si="98"/>
        <v>0</v>
      </c>
      <c r="R581" s="17">
        <f t="shared" si="99"/>
        <v>0</v>
      </c>
      <c r="S581" s="25">
        <f t="shared" si="95"/>
        <v>0</v>
      </c>
      <c r="U581">
        <f t="shared" si="100"/>
        <v>0</v>
      </c>
      <c r="V581">
        <f t="shared" si="101"/>
        <v>0</v>
      </c>
      <c r="W581">
        <f t="shared" si="102"/>
        <v>0</v>
      </c>
      <c r="X581">
        <f t="shared" si="103"/>
        <v>0</v>
      </c>
    </row>
    <row r="582" spans="15:24" x14ac:dyDescent="0.25">
      <c r="O582">
        <f t="shared" si="96"/>
        <v>0</v>
      </c>
      <c r="P582">
        <f t="shared" si="97"/>
        <v>0</v>
      </c>
      <c r="Q582" s="17">
        <f t="shared" si="98"/>
        <v>0</v>
      </c>
      <c r="R582" s="17">
        <f t="shared" si="99"/>
        <v>0</v>
      </c>
      <c r="S582" s="25">
        <f t="shared" si="95"/>
        <v>0</v>
      </c>
      <c r="U582">
        <f t="shared" si="100"/>
        <v>0</v>
      </c>
      <c r="V582">
        <f t="shared" si="101"/>
        <v>0</v>
      </c>
      <c r="W582">
        <f t="shared" si="102"/>
        <v>0</v>
      </c>
      <c r="X582">
        <f t="shared" si="103"/>
        <v>0</v>
      </c>
    </row>
    <row r="583" spans="15:24" x14ac:dyDescent="0.25">
      <c r="O583">
        <f t="shared" si="96"/>
        <v>0</v>
      </c>
      <c r="P583">
        <f t="shared" si="97"/>
        <v>0</v>
      </c>
      <c r="Q583" s="17">
        <f t="shared" si="98"/>
        <v>0</v>
      </c>
      <c r="R583" s="17">
        <f t="shared" si="99"/>
        <v>0</v>
      </c>
      <c r="S583" s="25">
        <f t="shared" si="95"/>
        <v>0</v>
      </c>
      <c r="U583">
        <f t="shared" si="100"/>
        <v>0</v>
      </c>
      <c r="V583">
        <f t="shared" si="101"/>
        <v>0</v>
      </c>
      <c r="W583">
        <f t="shared" si="102"/>
        <v>0</v>
      </c>
      <c r="X583">
        <f t="shared" si="103"/>
        <v>0</v>
      </c>
    </row>
    <row r="584" spans="15:24" x14ac:dyDescent="0.25">
      <c r="O584">
        <f t="shared" si="96"/>
        <v>0</v>
      </c>
      <c r="P584">
        <f t="shared" si="97"/>
        <v>0</v>
      </c>
      <c r="Q584" s="17">
        <f t="shared" si="98"/>
        <v>0</v>
      </c>
      <c r="R584" s="17">
        <f t="shared" si="99"/>
        <v>0</v>
      </c>
      <c r="S584" s="25">
        <f t="shared" si="95"/>
        <v>0</v>
      </c>
      <c r="U584">
        <f t="shared" si="100"/>
        <v>0</v>
      </c>
      <c r="V584">
        <f t="shared" si="101"/>
        <v>0</v>
      </c>
      <c r="W584">
        <f t="shared" si="102"/>
        <v>0</v>
      </c>
      <c r="X584">
        <f t="shared" si="103"/>
        <v>0</v>
      </c>
    </row>
    <row r="585" spans="15:24" x14ac:dyDescent="0.25">
      <c r="O585">
        <f t="shared" si="96"/>
        <v>0</v>
      </c>
      <c r="P585">
        <f t="shared" si="97"/>
        <v>0</v>
      </c>
      <c r="Q585" s="17">
        <f t="shared" si="98"/>
        <v>0</v>
      </c>
      <c r="R585" s="17">
        <f t="shared" si="99"/>
        <v>0</v>
      </c>
      <c r="S585" s="25">
        <f t="shared" si="95"/>
        <v>0</v>
      </c>
      <c r="U585">
        <f t="shared" si="100"/>
        <v>0</v>
      </c>
      <c r="V585">
        <f t="shared" si="101"/>
        <v>0</v>
      </c>
      <c r="W585">
        <f t="shared" si="102"/>
        <v>0</v>
      </c>
      <c r="X585">
        <f t="shared" si="103"/>
        <v>0</v>
      </c>
    </row>
    <row r="586" spans="15:24" x14ac:dyDescent="0.25">
      <c r="O586">
        <f t="shared" si="96"/>
        <v>0</v>
      </c>
      <c r="P586">
        <f t="shared" si="97"/>
        <v>0</v>
      </c>
      <c r="Q586" s="17">
        <f t="shared" si="98"/>
        <v>0</v>
      </c>
      <c r="R586" s="17">
        <f t="shared" si="99"/>
        <v>0</v>
      </c>
      <c r="S586" s="25">
        <f t="shared" si="95"/>
        <v>0</v>
      </c>
      <c r="U586">
        <f t="shared" si="100"/>
        <v>0</v>
      </c>
      <c r="V586">
        <f t="shared" si="101"/>
        <v>0</v>
      </c>
      <c r="W586">
        <f t="shared" si="102"/>
        <v>0</v>
      </c>
      <c r="X586">
        <f t="shared" si="103"/>
        <v>0</v>
      </c>
    </row>
    <row r="587" spans="15:24" x14ac:dyDescent="0.25">
      <c r="O587">
        <f t="shared" si="96"/>
        <v>0</v>
      </c>
      <c r="P587">
        <f t="shared" si="97"/>
        <v>0</v>
      </c>
      <c r="Q587" s="17">
        <f t="shared" si="98"/>
        <v>0</v>
      </c>
      <c r="R587" s="17">
        <f t="shared" si="99"/>
        <v>0</v>
      </c>
      <c r="S587" s="25">
        <f t="shared" si="95"/>
        <v>0</v>
      </c>
      <c r="U587">
        <f t="shared" si="100"/>
        <v>0</v>
      </c>
      <c r="V587">
        <f t="shared" si="101"/>
        <v>0</v>
      </c>
      <c r="W587">
        <f t="shared" si="102"/>
        <v>0</v>
      </c>
      <c r="X587">
        <f t="shared" si="103"/>
        <v>0</v>
      </c>
    </row>
    <row r="588" spans="15:24" x14ac:dyDescent="0.25">
      <c r="O588">
        <f t="shared" si="96"/>
        <v>0</v>
      </c>
      <c r="P588">
        <f t="shared" si="97"/>
        <v>0</v>
      </c>
      <c r="Q588" s="17">
        <f t="shared" si="98"/>
        <v>0</v>
      </c>
      <c r="R588" s="17">
        <f t="shared" si="99"/>
        <v>0</v>
      </c>
      <c r="S588" s="25">
        <f t="shared" si="95"/>
        <v>0</v>
      </c>
      <c r="U588">
        <f t="shared" si="100"/>
        <v>0</v>
      </c>
      <c r="V588">
        <f t="shared" si="101"/>
        <v>0</v>
      </c>
      <c r="W588">
        <f t="shared" si="102"/>
        <v>0</v>
      </c>
      <c r="X588">
        <f t="shared" si="103"/>
        <v>0</v>
      </c>
    </row>
    <row r="589" spans="15:24" x14ac:dyDescent="0.25">
      <c r="O589">
        <f t="shared" si="96"/>
        <v>0</v>
      </c>
      <c r="P589">
        <f t="shared" si="97"/>
        <v>0</v>
      </c>
      <c r="Q589" s="17">
        <f t="shared" si="98"/>
        <v>0</v>
      </c>
      <c r="R589" s="17">
        <f t="shared" si="99"/>
        <v>0</v>
      </c>
      <c r="S589" s="25">
        <f t="shared" si="95"/>
        <v>0</v>
      </c>
      <c r="U589">
        <f t="shared" si="100"/>
        <v>0</v>
      </c>
      <c r="V589">
        <f t="shared" si="101"/>
        <v>0</v>
      </c>
      <c r="W589">
        <f t="shared" si="102"/>
        <v>0</v>
      </c>
      <c r="X589">
        <f t="shared" si="103"/>
        <v>0</v>
      </c>
    </row>
    <row r="590" spans="15:24" x14ac:dyDescent="0.25">
      <c r="O590">
        <f t="shared" si="96"/>
        <v>0</v>
      </c>
      <c r="P590">
        <f t="shared" si="97"/>
        <v>0</v>
      </c>
      <c r="Q590" s="17">
        <f t="shared" si="98"/>
        <v>0</v>
      </c>
      <c r="R590" s="17">
        <f t="shared" si="99"/>
        <v>0</v>
      </c>
      <c r="S590" s="25">
        <f t="shared" si="95"/>
        <v>0</v>
      </c>
      <c r="U590">
        <f t="shared" si="100"/>
        <v>0</v>
      </c>
      <c r="V590">
        <f t="shared" si="101"/>
        <v>0</v>
      </c>
      <c r="W590">
        <f t="shared" si="102"/>
        <v>0</v>
      </c>
      <c r="X590">
        <f t="shared" si="103"/>
        <v>0</v>
      </c>
    </row>
    <row r="591" spans="15:24" x14ac:dyDescent="0.25">
      <c r="O591">
        <f t="shared" si="96"/>
        <v>0</v>
      </c>
      <c r="P591">
        <f t="shared" si="97"/>
        <v>0</v>
      </c>
      <c r="Q591" s="17">
        <f t="shared" si="98"/>
        <v>0</v>
      </c>
      <c r="R591" s="17">
        <f t="shared" si="99"/>
        <v>0</v>
      </c>
      <c r="S591" s="25">
        <f t="shared" si="95"/>
        <v>0</v>
      </c>
      <c r="U591">
        <f t="shared" si="100"/>
        <v>0</v>
      </c>
      <c r="V591">
        <f t="shared" si="101"/>
        <v>0</v>
      </c>
      <c r="W591">
        <f t="shared" si="102"/>
        <v>0</v>
      </c>
      <c r="X591">
        <f t="shared" si="103"/>
        <v>0</v>
      </c>
    </row>
    <row r="592" spans="15:24" x14ac:dyDescent="0.25">
      <c r="O592">
        <f t="shared" si="96"/>
        <v>0</v>
      </c>
      <c r="P592">
        <f t="shared" si="97"/>
        <v>0</v>
      </c>
      <c r="Q592" s="17">
        <f t="shared" si="98"/>
        <v>0</v>
      </c>
      <c r="R592" s="17">
        <f t="shared" si="99"/>
        <v>0</v>
      </c>
      <c r="S592" s="25">
        <f t="shared" si="95"/>
        <v>0</v>
      </c>
      <c r="U592">
        <f t="shared" si="100"/>
        <v>0</v>
      </c>
      <c r="V592">
        <f t="shared" si="101"/>
        <v>0</v>
      </c>
      <c r="W592">
        <f t="shared" si="102"/>
        <v>0</v>
      </c>
      <c r="X592">
        <f t="shared" si="103"/>
        <v>0</v>
      </c>
    </row>
    <row r="593" spans="15:24" x14ac:dyDescent="0.25">
      <c r="O593">
        <f t="shared" si="96"/>
        <v>0</v>
      </c>
      <c r="P593">
        <f t="shared" si="97"/>
        <v>0</v>
      </c>
      <c r="Q593" s="17">
        <f t="shared" si="98"/>
        <v>0</v>
      </c>
      <c r="R593" s="17">
        <f t="shared" si="99"/>
        <v>0</v>
      </c>
      <c r="S593" s="25">
        <f t="shared" si="95"/>
        <v>0</v>
      </c>
      <c r="U593">
        <f t="shared" si="100"/>
        <v>0</v>
      </c>
      <c r="V593">
        <f t="shared" si="101"/>
        <v>0</v>
      </c>
      <c r="W593">
        <f t="shared" si="102"/>
        <v>0</v>
      </c>
      <c r="X593">
        <f t="shared" si="103"/>
        <v>0</v>
      </c>
    </row>
    <row r="594" spans="15:24" x14ac:dyDescent="0.25">
      <c r="O594">
        <f t="shared" si="96"/>
        <v>0</v>
      </c>
      <c r="P594">
        <f t="shared" si="97"/>
        <v>0</v>
      </c>
      <c r="Q594" s="17">
        <f t="shared" si="98"/>
        <v>0</v>
      </c>
      <c r="R594" s="17">
        <f t="shared" si="99"/>
        <v>0</v>
      </c>
      <c r="S594" s="25">
        <f t="shared" si="95"/>
        <v>0</v>
      </c>
      <c r="U594">
        <f t="shared" si="100"/>
        <v>0</v>
      </c>
      <c r="V594">
        <f t="shared" si="101"/>
        <v>0</v>
      </c>
      <c r="W594">
        <f t="shared" si="102"/>
        <v>0</v>
      </c>
      <c r="X594">
        <f t="shared" si="103"/>
        <v>0</v>
      </c>
    </row>
    <row r="595" spans="15:24" x14ac:dyDescent="0.25">
      <c r="O595">
        <f t="shared" si="96"/>
        <v>0</v>
      </c>
      <c r="P595">
        <f t="shared" si="97"/>
        <v>0</v>
      </c>
      <c r="Q595" s="17">
        <f t="shared" si="98"/>
        <v>0</v>
      </c>
      <c r="R595" s="17">
        <f t="shared" si="99"/>
        <v>0</v>
      </c>
      <c r="S595" s="25">
        <f t="shared" si="95"/>
        <v>0</v>
      </c>
      <c r="U595">
        <f t="shared" si="100"/>
        <v>0</v>
      </c>
      <c r="V595">
        <f t="shared" si="101"/>
        <v>0</v>
      </c>
      <c r="W595">
        <f t="shared" si="102"/>
        <v>0</v>
      </c>
      <c r="X595">
        <f t="shared" si="103"/>
        <v>0</v>
      </c>
    </row>
    <row r="596" spans="15:24" x14ac:dyDescent="0.25">
      <c r="O596">
        <f t="shared" si="96"/>
        <v>0</v>
      </c>
      <c r="P596">
        <f t="shared" si="97"/>
        <v>0</v>
      </c>
      <c r="Q596" s="17">
        <f t="shared" si="98"/>
        <v>0</v>
      </c>
      <c r="R596" s="17">
        <f t="shared" si="99"/>
        <v>0</v>
      </c>
      <c r="S596" s="25">
        <f t="shared" si="95"/>
        <v>0</v>
      </c>
      <c r="U596">
        <f t="shared" si="100"/>
        <v>0</v>
      </c>
      <c r="V596">
        <f t="shared" si="101"/>
        <v>0</v>
      </c>
      <c r="W596">
        <f t="shared" si="102"/>
        <v>0</v>
      </c>
      <c r="X596">
        <f t="shared" si="103"/>
        <v>0</v>
      </c>
    </row>
    <row r="597" spans="15:24" x14ac:dyDescent="0.25">
      <c r="O597">
        <f t="shared" si="96"/>
        <v>0</v>
      </c>
      <c r="P597">
        <f t="shared" si="97"/>
        <v>0</v>
      </c>
      <c r="Q597" s="17">
        <f t="shared" si="98"/>
        <v>0</v>
      </c>
      <c r="R597" s="17">
        <f t="shared" si="99"/>
        <v>0</v>
      </c>
      <c r="S597" s="25">
        <f t="shared" si="95"/>
        <v>0</v>
      </c>
      <c r="U597">
        <f t="shared" si="100"/>
        <v>0</v>
      </c>
      <c r="V597">
        <f t="shared" si="101"/>
        <v>0</v>
      </c>
      <c r="W597">
        <f t="shared" si="102"/>
        <v>0</v>
      </c>
      <c r="X597">
        <f t="shared" si="103"/>
        <v>0</v>
      </c>
    </row>
    <row r="598" spans="15:24" x14ac:dyDescent="0.25">
      <c r="O598">
        <f t="shared" si="96"/>
        <v>0</v>
      </c>
      <c r="P598">
        <f t="shared" si="97"/>
        <v>0</v>
      </c>
      <c r="Q598" s="17">
        <f t="shared" si="98"/>
        <v>0</v>
      </c>
      <c r="R598" s="17">
        <f t="shared" si="99"/>
        <v>0</v>
      </c>
      <c r="S598" s="25">
        <f t="shared" si="95"/>
        <v>0</v>
      </c>
      <c r="U598">
        <f t="shared" si="100"/>
        <v>0</v>
      </c>
      <c r="V598">
        <f t="shared" si="101"/>
        <v>0</v>
      </c>
      <c r="W598">
        <f t="shared" si="102"/>
        <v>0</v>
      </c>
      <c r="X598">
        <f t="shared" si="103"/>
        <v>0</v>
      </c>
    </row>
    <row r="599" spans="15:24" x14ac:dyDescent="0.25">
      <c r="O599">
        <f t="shared" si="96"/>
        <v>0</v>
      </c>
      <c r="P599">
        <f t="shared" si="97"/>
        <v>0</v>
      </c>
      <c r="Q599" s="17">
        <f t="shared" si="98"/>
        <v>0</v>
      </c>
      <c r="R599" s="17">
        <f t="shared" si="99"/>
        <v>0</v>
      </c>
      <c r="S599" s="25">
        <f t="shared" si="95"/>
        <v>0</v>
      </c>
      <c r="U599">
        <f t="shared" si="100"/>
        <v>0</v>
      </c>
      <c r="V599">
        <f t="shared" si="101"/>
        <v>0</v>
      </c>
      <c r="W599">
        <f t="shared" si="102"/>
        <v>0</v>
      </c>
      <c r="X599">
        <f t="shared" si="103"/>
        <v>0</v>
      </c>
    </row>
    <row r="600" spans="15:24" x14ac:dyDescent="0.25">
      <c r="O600">
        <f t="shared" si="96"/>
        <v>0</v>
      </c>
      <c r="P600">
        <f t="shared" si="97"/>
        <v>0</v>
      </c>
      <c r="Q600" s="17">
        <f t="shared" si="98"/>
        <v>0</v>
      </c>
      <c r="R600" s="17">
        <f t="shared" si="99"/>
        <v>0</v>
      </c>
      <c r="S600" s="25">
        <f t="shared" si="95"/>
        <v>0</v>
      </c>
      <c r="U600">
        <f t="shared" si="100"/>
        <v>0</v>
      </c>
      <c r="V600">
        <f t="shared" si="101"/>
        <v>0</v>
      </c>
      <c r="W600">
        <f t="shared" si="102"/>
        <v>0</v>
      </c>
      <c r="X600">
        <f t="shared" si="103"/>
        <v>0</v>
      </c>
    </row>
    <row r="601" spans="15:24" x14ac:dyDescent="0.25">
      <c r="O601">
        <f t="shared" si="96"/>
        <v>0</v>
      </c>
      <c r="P601">
        <f t="shared" si="97"/>
        <v>0</v>
      </c>
      <c r="Q601" s="17">
        <f t="shared" si="98"/>
        <v>0</v>
      </c>
      <c r="R601" s="17">
        <f t="shared" si="99"/>
        <v>0</v>
      </c>
      <c r="S601" s="25">
        <f t="shared" si="95"/>
        <v>0</v>
      </c>
      <c r="U601">
        <f t="shared" si="100"/>
        <v>0</v>
      </c>
      <c r="V601">
        <f t="shared" si="101"/>
        <v>0</v>
      </c>
      <c r="W601">
        <f t="shared" si="102"/>
        <v>0</v>
      </c>
      <c r="X601">
        <f t="shared" si="103"/>
        <v>0</v>
      </c>
    </row>
    <row r="602" spans="15:24" x14ac:dyDescent="0.25">
      <c r="O602">
        <f t="shared" si="96"/>
        <v>0</v>
      </c>
      <c r="P602">
        <f t="shared" si="97"/>
        <v>0</v>
      </c>
      <c r="Q602" s="17">
        <f t="shared" si="98"/>
        <v>0</v>
      </c>
      <c r="R602" s="17">
        <f t="shared" si="99"/>
        <v>0</v>
      </c>
      <c r="S602" s="25">
        <f t="shared" si="95"/>
        <v>0</v>
      </c>
      <c r="U602">
        <f t="shared" si="100"/>
        <v>0</v>
      </c>
      <c r="V602">
        <f t="shared" si="101"/>
        <v>0</v>
      </c>
      <c r="W602">
        <f t="shared" si="102"/>
        <v>0</v>
      </c>
      <c r="X602">
        <f t="shared" si="103"/>
        <v>0</v>
      </c>
    </row>
    <row r="603" spans="15:24" x14ac:dyDescent="0.25">
      <c r="O603">
        <f t="shared" si="96"/>
        <v>0</v>
      </c>
      <c r="P603">
        <f t="shared" si="97"/>
        <v>0</v>
      </c>
      <c r="Q603" s="17">
        <f t="shared" si="98"/>
        <v>0</v>
      </c>
      <c r="R603" s="17">
        <f t="shared" si="99"/>
        <v>0</v>
      </c>
      <c r="S603" s="25">
        <f t="shared" si="95"/>
        <v>0</v>
      </c>
      <c r="U603">
        <f t="shared" si="100"/>
        <v>0</v>
      </c>
      <c r="V603">
        <f t="shared" si="101"/>
        <v>0</v>
      </c>
      <c r="W603">
        <f t="shared" si="102"/>
        <v>0</v>
      </c>
      <c r="X603">
        <f t="shared" si="103"/>
        <v>0</v>
      </c>
    </row>
    <row r="604" spans="15:24" x14ac:dyDescent="0.25">
      <c r="O604">
        <f t="shared" si="96"/>
        <v>0</v>
      </c>
      <c r="P604">
        <f t="shared" si="97"/>
        <v>0</v>
      </c>
      <c r="Q604" s="17">
        <f t="shared" si="98"/>
        <v>0</v>
      </c>
      <c r="R604" s="17">
        <f t="shared" si="99"/>
        <v>0</v>
      </c>
      <c r="S604" s="25">
        <f t="shared" si="95"/>
        <v>0</v>
      </c>
      <c r="U604">
        <f t="shared" si="100"/>
        <v>0</v>
      </c>
      <c r="V604">
        <f t="shared" si="101"/>
        <v>0</v>
      </c>
      <c r="W604">
        <f t="shared" si="102"/>
        <v>0</v>
      </c>
      <c r="X604">
        <f t="shared" si="103"/>
        <v>0</v>
      </c>
    </row>
    <row r="605" spans="15:24" x14ac:dyDescent="0.25">
      <c r="O605">
        <f t="shared" si="96"/>
        <v>0</v>
      </c>
      <c r="P605">
        <f t="shared" si="97"/>
        <v>0</v>
      </c>
      <c r="Q605" s="17">
        <f t="shared" si="98"/>
        <v>0</v>
      </c>
      <c r="R605" s="17">
        <f t="shared" si="99"/>
        <v>0</v>
      </c>
      <c r="S605" s="25">
        <f t="shared" si="95"/>
        <v>0</v>
      </c>
      <c r="U605">
        <f t="shared" si="100"/>
        <v>0</v>
      </c>
      <c r="V605">
        <f t="shared" si="101"/>
        <v>0</v>
      </c>
      <c r="W605">
        <f t="shared" si="102"/>
        <v>0</v>
      </c>
      <c r="X605">
        <f t="shared" si="103"/>
        <v>0</v>
      </c>
    </row>
    <row r="606" spans="15:24" x14ac:dyDescent="0.25">
      <c r="O606">
        <f t="shared" si="96"/>
        <v>0</v>
      </c>
      <c r="P606">
        <f t="shared" si="97"/>
        <v>0</v>
      </c>
      <c r="Q606" s="17">
        <f t="shared" si="98"/>
        <v>0</v>
      </c>
      <c r="R606" s="17">
        <f t="shared" si="99"/>
        <v>0</v>
      </c>
      <c r="S606" s="25">
        <f t="shared" si="95"/>
        <v>0</v>
      </c>
      <c r="U606">
        <f t="shared" si="100"/>
        <v>0</v>
      </c>
      <c r="V606">
        <f t="shared" si="101"/>
        <v>0</v>
      </c>
      <c r="W606">
        <f t="shared" si="102"/>
        <v>0</v>
      </c>
      <c r="X606">
        <f t="shared" si="103"/>
        <v>0</v>
      </c>
    </row>
    <row r="607" spans="15:24" x14ac:dyDescent="0.25">
      <c r="O607">
        <f t="shared" si="96"/>
        <v>0</v>
      </c>
      <c r="P607">
        <f t="shared" si="97"/>
        <v>0</v>
      </c>
      <c r="Q607" s="17">
        <f t="shared" si="98"/>
        <v>0</v>
      </c>
      <c r="R607" s="17">
        <f t="shared" si="99"/>
        <v>0</v>
      </c>
      <c r="S607" s="25">
        <f t="shared" si="95"/>
        <v>0</v>
      </c>
      <c r="U607">
        <f t="shared" si="100"/>
        <v>0</v>
      </c>
      <c r="V607">
        <f t="shared" si="101"/>
        <v>0</v>
      </c>
      <c r="W607">
        <f t="shared" si="102"/>
        <v>0</v>
      </c>
      <c r="X607">
        <f t="shared" si="103"/>
        <v>0</v>
      </c>
    </row>
    <row r="608" spans="15:24" x14ac:dyDescent="0.25">
      <c r="O608">
        <f t="shared" si="96"/>
        <v>0</v>
      </c>
      <c r="P608">
        <f t="shared" si="97"/>
        <v>0</v>
      </c>
      <c r="Q608" s="17">
        <f t="shared" si="98"/>
        <v>0</v>
      </c>
      <c r="R608" s="17">
        <f t="shared" si="99"/>
        <v>0</v>
      </c>
      <c r="S608" s="25">
        <f t="shared" si="95"/>
        <v>0</v>
      </c>
      <c r="U608">
        <f t="shared" si="100"/>
        <v>0</v>
      </c>
      <c r="V608">
        <f t="shared" si="101"/>
        <v>0</v>
      </c>
      <c r="W608">
        <f t="shared" si="102"/>
        <v>0</v>
      </c>
      <c r="X608">
        <f t="shared" si="103"/>
        <v>0</v>
      </c>
    </row>
    <row r="609" spans="15:24" x14ac:dyDescent="0.25">
      <c r="O609">
        <f t="shared" si="96"/>
        <v>0</v>
      </c>
      <c r="P609">
        <f t="shared" si="97"/>
        <v>0</v>
      </c>
      <c r="Q609" s="17">
        <f t="shared" si="98"/>
        <v>0</v>
      </c>
      <c r="R609" s="17">
        <f t="shared" si="99"/>
        <v>0</v>
      </c>
      <c r="S609" s="25">
        <f t="shared" si="95"/>
        <v>0</v>
      </c>
      <c r="U609">
        <f t="shared" si="100"/>
        <v>0</v>
      </c>
      <c r="V609">
        <f t="shared" si="101"/>
        <v>0</v>
      </c>
      <c r="W609">
        <f t="shared" si="102"/>
        <v>0</v>
      </c>
      <c r="X609">
        <f t="shared" si="103"/>
        <v>0</v>
      </c>
    </row>
    <row r="610" spans="15:24" x14ac:dyDescent="0.25">
      <c r="O610">
        <f t="shared" si="96"/>
        <v>0</v>
      </c>
      <c r="P610">
        <f t="shared" si="97"/>
        <v>0</v>
      </c>
      <c r="Q610" s="17">
        <f t="shared" si="98"/>
        <v>0</v>
      </c>
      <c r="R610" s="17">
        <f t="shared" si="99"/>
        <v>0</v>
      </c>
      <c r="S610" s="25">
        <f t="shared" si="95"/>
        <v>0</v>
      </c>
      <c r="U610">
        <f t="shared" si="100"/>
        <v>0</v>
      </c>
      <c r="V610">
        <f t="shared" si="101"/>
        <v>0</v>
      </c>
      <c r="W610">
        <f t="shared" si="102"/>
        <v>0</v>
      </c>
      <c r="X610">
        <f t="shared" si="103"/>
        <v>0</v>
      </c>
    </row>
    <row r="611" spans="15:24" x14ac:dyDescent="0.25">
      <c r="O611">
        <f t="shared" si="96"/>
        <v>0</v>
      </c>
      <c r="P611">
        <f t="shared" si="97"/>
        <v>0</v>
      </c>
      <c r="Q611" s="17">
        <f t="shared" si="98"/>
        <v>0</v>
      </c>
      <c r="R611" s="17">
        <f t="shared" si="99"/>
        <v>0</v>
      </c>
      <c r="S611" s="25">
        <f t="shared" si="95"/>
        <v>0</v>
      </c>
      <c r="U611">
        <f t="shared" si="100"/>
        <v>0</v>
      </c>
      <c r="V611">
        <f t="shared" si="101"/>
        <v>0</v>
      </c>
      <c r="W611">
        <f t="shared" si="102"/>
        <v>0</v>
      </c>
      <c r="X611">
        <f t="shared" si="103"/>
        <v>0</v>
      </c>
    </row>
    <row r="612" spans="15:24" x14ac:dyDescent="0.25">
      <c r="O612">
        <f t="shared" si="96"/>
        <v>0</v>
      </c>
      <c r="P612">
        <f t="shared" si="97"/>
        <v>0</v>
      </c>
      <c r="Q612" s="17">
        <f t="shared" si="98"/>
        <v>0</v>
      </c>
      <c r="R612" s="17">
        <f t="shared" si="99"/>
        <v>0</v>
      </c>
      <c r="S612" s="25">
        <f t="shared" si="95"/>
        <v>0</v>
      </c>
      <c r="U612">
        <f t="shared" si="100"/>
        <v>0</v>
      </c>
      <c r="V612">
        <f t="shared" si="101"/>
        <v>0</v>
      </c>
      <c r="W612">
        <f t="shared" si="102"/>
        <v>0</v>
      </c>
      <c r="X612">
        <f t="shared" si="103"/>
        <v>0</v>
      </c>
    </row>
    <row r="613" spans="15:24" x14ac:dyDescent="0.25">
      <c r="O613">
        <f t="shared" si="96"/>
        <v>0</v>
      </c>
      <c r="P613">
        <f t="shared" si="97"/>
        <v>0</v>
      </c>
      <c r="Q613" s="17">
        <f t="shared" si="98"/>
        <v>0</v>
      </c>
      <c r="R613" s="17">
        <f t="shared" si="99"/>
        <v>0</v>
      </c>
      <c r="S613" s="25">
        <f t="shared" si="95"/>
        <v>0</v>
      </c>
      <c r="U613">
        <f t="shared" si="100"/>
        <v>0</v>
      </c>
      <c r="V613">
        <f t="shared" si="101"/>
        <v>0</v>
      </c>
      <c r="W613">
        <f t="shared" si="102"/>
        <v>0</v>
      </c>
      <c r="X613">
        <f t="shared" si="103"/>
        <v>0</v>
      </c>
    </row>
    <row r="614" spans="15:24" x14ac:dyDescent="0.25">
      <c r="O614">
        <f t="shared" si="96"/>
        <v>0</v>
      </c>
      <c r="P614">
        <f t="shared" si="97"/>
        <v>0</v>
      </c>
      <c r="Q614" s="17">
        <f t="shared" si="98"/>
        <v>0</v>
      </c>
      <c r="R614" s="17">
        <f t="shared" si="99"/>
        <v>0</v>
      </c>
      <c r="S614" s="25">
        <f t="shared" si="95"/>
        <v>0</v>
      </c>
      <c r="U614">
        <f t="shared" si="100"/>
        <v>0</v>
      </c>
      <c r="V614">
        <f t="shared" si="101"/>
        <v>0</v>
      </c>
      <c r="W614">
        <f t="shared" si="102"/>
        <v>0</v>
      </c>
      <c r="X614">
        <f t="shared" si="103"/>
        <v>0</v>
      </c>
    </row>
    <row r="615" spans="15:24" x14ac:dyDescent="0.25">
      <c r="O615">
        <f t="shared" si="96"/>
        <v>0</v>
      </c>
      <c r="P615">
        <f t="shared" si="97"/>
        <v>0</v>
      </c>
      <c r="Q615" s="17">
        <f t="shared" si="98"/>
        <v>0</v>
      </c>
      <c r="R615" s="17">
        <f t="shared" si="99"/>
        <v>0</v>
      </c>
      <c r="S615" s="25">
        <f t="shared" si="95"/>
        <v>0</v>
      </c>
      <c r="U615">
        <f t="shared" si="100"/>
        <v>0</v>
      </c>
      <c r="V615">
        <f t="shared" si="101"/>
        <v>0</v>
      </c>
      <c r="W615">
        <f t="shared" si="102"/>
        <v>0</v>
      </c>
      <c r="X615">
        <f t="shared" si="103"/>
        <v>0</v>
      </c>
    </row>
    <row r="616" spans="15:24" x14ac:dyDescent="0.25">
      <c r="O616">
        <f t="shared" si="96"/>
        <v>0</v>
      </c>
      <c r="P616">
        <f t="shared" si="97"/>
        <v>0</v>
      </c>
      <c r="Q616" s="17">
        <f t="shared" si="98"/>
        <v>0</v>
      </c>
      <c r="R616" s="17">
        <f t="shared" si="99"/>
        <v>0</v>
      </c>
      <c r="S616" s="25">
        <f t="shared" si="95"/>
        <v>0</v>
      </c>
      <c r="U616">
        <f t="shared" si="100"/>
        <v>0</v>
      </c>
      <c r="V616">
        <f t="shared" si="101"/>
        <v>0</v>
      </c>
      <c r="W616">
        <f t="shared" si="102"/>
        <v>0</v>
      </c>
      <c r="X616">
        <f t="shared" si="103"/>
        <v>0</v>
      </c>
    </row>
    <row r="617" spans="15:24" x14ac:dyDescent="0.25">
      <c r="O617">
        <f t="shared" si="96"/>
        <v>0</v>
      </c>
      <c r="P617">
        <f t="shared" si="97"/>
        <v>0</v>
      </c>
      <c r="Q617" s="17">
        <f t="shared" si="98"/>
        <v>0</v>
      </c>
      <c r="R617" s="17">
        <f t="shared" si="99"/>
        <v>0</v>
      </c>
      <c r="S617" s="25">
        <f t="shared" ref="S617:S680" si="104">D617+L617</f>
        <v>0</v>
      </c>
      <c r="U617">
        <f t="shared" si="100"/>
        <v>0</v>
      </c>
      <c r="V617">
        <f t="shared" si="101"/>
        <v>0</v>
      </c>
      <c r="W617">
        <f t="shared" si="102"/>
        <v>0</v>
      </c>
      <c r="X617">
        <f t="shared" si="103"/>
        <v>0</v>
      </c>
    </row>
    <row r="618" spans="15:24" x14ac:dyDescent="0.25">
      <c r="O618">
        <f t="shared" si="96"/>
        <v>0</v>
      </c>
      <c r="P618">
        <f t="shared" si="97"/>
        <v>0</v>
      </c>
      <c r="Q618" s="17">
        <f t="shared" si="98"/>
        <v>0</v>
      </c>
      <c r="R618" s="17">
        <f t="shared" si="99"/>
        <v>0</v>
      </c>
      <c r="S618" s="25">
        <f t="shared" si="104"/>
        <v>0</v>
      </c>
      <c r="U618">
        <f t="shared" si="100"/>
        <v>0</v>
      </c>
      <c r="V618">
        <f t="shared" si="101"/>
        <v>0</v>
      </c>
      <c r="W618">
        <f t="shared" si="102"/>
        <v>0</v>
      </c>
      <c r="X618">
        <f t="shared" si="103"/>
        <v>0</v>
      </c>
    </row>
    <row r="619" spans="15:24" x14ac:dyDescent="0.25">
      <c r="O619">
        <f t="shared" si="96"/>
        <v>0</v>
      </c>
      <c r="P619">
        <f t="shared" si="97"/>
        <v>0</v>
      </c>
      <c r="Q619" s="17">
        <f t="shared" si="98"/>
        <v>0</v>
      </c>
      <c r="R619" s="17">
        <f t="shared" si="99"/>
        <v>0</v>
      </c>
      <c r="S619" s="25">
        <f t="shared" si="104"/>
        <v>0</v>
      </c>
      <c r="U619">
        <f t="shared" si="100"/>
        <v>0</v>
      </c>
      <c r="V619">
        <f t="shared" si="101"/>
        <v>0</v>
      </c>
      <c r="W619">
        <f t="shared" si="102"/>
        <v>0</v>
      </c>
      <c r="X619">
        <f t="shared" si="103"/>
        <v>0</v>
      </c>
    </row>
    <row r="620" spans="15:24" x14ac:dyDescent="0.25">
      <c r="O620">
        <f t="shared" si="96"/>
        <v>0</v>
      </c>
      <c r="P620">
        <f t="shared" si="97"/>
        <v>0</v>
      </c>
      <c r="Q620" s="17">
        <f t="shared" si="98"/>
        <v>0</v>
      </c>
      <c r="R620" s="17">
        <f t="shared" si="99"/>
        <v>0</v>
      </c>
      <c r="S620" s="25">
        <f t="shared" si="104"/>
        <v>0</v>
      </c>
      <c r="U620">
        <f t="shared" si="100"/>
        <v>0</v>
      </c>
      <c r="V620">
        <f t="shared" si="101"/>
        <v>0</v>
      </c>
      <c r="W620">
        <f t="shared" si="102"/>
        <v>0</v>
      </c>
      <c r="X620">
        <f t="shared" si="103"/>
        <v>0</v>
      </c>
    </row>
    <row r="621" spans="15:24" x14ac:dyDescent="0.25">
      <c r="O621">
        <f t="shared" si="96"/>
        <v>0</v>
      </c>
      <c r="P621">
        <f t="shared" si="97"/>
        <v>0</v>
      </c>
      <c r="Q621" s="17">
        <f t="shared" si="98"/>
        <v>0</v>
      </c>
      <c r="R621" s="17">
        <f t="shared" si="99"/>
        <v>0</v>
      </c>
      <c r="S621" s="25">
        <f t="shared" si="104"/>
        <v>0</v>
      </c>
      <c r="U621">
        <f t="shared" si="100"/>
        <v>0</v>
      </c>
      <c r="V621">
        <f t="shared" si="101"/>
        <v>0</v>
      </c>
      <c r="W621">
        <f t="shared" si="102"/>
        <v>0</v>
      </c>
      <c r="X621">
        <f t="shared" si="103"/>
        <v>0</v>
      </c>
    </row>
    <row r="622" spans="15:24" x14ac:dyDescent="0.25">
      <c r="O622">
        <f t="shared" si="96"/>
        <v>0</v>
      </c>
      <c r="P622">
        <f t="shared" si="97"/>
        <v>0</v>
      </c>
      <c r="Q622" s="17">
        <f t="shared" si="98"/>
        <v>0</v>
      </c>
      <c r="R622" s="17">
        <f t="shared" si="99"/>
        <v>0</v>
      </c>
      <c r="S622" s="25">
        <f t="shared" si="104"/>
        <v>0</v>
      </c>
      <c r="U622">
        <f t="shared" si="100"/>
        <v>0</v>
      </c>
      <c r="V622">
        <f t="shared" si="101"/>
        <v>0</v>
      </c>
      <c r="W622">
        <f t="shared" si="102"/>
        <v>0</v>
      </c>
      <c r="X622">
        <f t="shared" si="103"/>
        <v>0</v>
      </c>
    </row>
    <row r="623" spans="15:24" x14ac:dyDescent="0.25">
      <c r="O623">
        <f t="shared" si="96"/>
        <v>0</v>
      </c>
      <c r="P623">
        <f t="shared" si="97"/>
        <v>0</v>
      </c>
      <c r="Q623" s="17">
        <f t="shared" si="98"/>
        <v>0</v>
      </c>
      <c r="R623" s="17">
        <f t="shared" si="99"/>
        <v>0</v>
      </c>
      <c r="S623" s="25">
        <f t="shared" si="104"/>
        <v>0</v>
      </c>
      <c r="U623">
        <f t="shared" si="100"/>
        <v>0</v>
      </c>
      <c r="V623">
        <f t="shared" si="101"/>
        <v>0</v>
      </c>
      <c r="W623">
        <f t="shared" si="102"/>
        <v>0</v>
      </c>
      <c r="X623">
        <f t="shared" si="103"/>
        <v>0</v>
      </c>
    </row>
    <row r="624" spans="15:24" x14ac:dyDescent="0.25">
      <c r="O624">
        <f t="shared" si="96"/>
        <v>0</v>
      </c>
      <c r="P624">
        <f t="shared" si="97"/>
        <v>0</v>
      </c>
      <c r="Q624" s="17">
        <f t="shared" si="98"/>
        <v>0</v>
      </c>
      <c r="R624" s="17">
        <f t="shared" si="99"/>
        <v>0</v>
      </c>
      <c r="S624" s="25">
        <f t="shared" si="104"/>
        <v>0</v>
      </c>
      <c r="U624">
        <f t="shared" si="100"/>
        <v>0</v>
      </c>
      <c r="V624">
        <f t="shared" si="101"/>
        <v>0</v>
      </c>
      <c r="W624">
        <f t="shared" si="102"/>
        <v>0</v>
      </c>
      <c r="X624">
        <f t="shared" si="103"/>
        <v>0</v>
      </c>
    </row>
    <row r="625" spans="15:24" x14ac:dyDescent="0.25">
      <c r="O625">
        <f t="shared" si="96"/>
        <v>0</v>
      </c>
      <c r="P625">
        <f t="shared" si="97"/>
        <v>0</v>
      </c>
      <c r="Q625" s="17">
        <f t="shared" si="98"/>
        <v>0</v>
      </c>
      <c r="R625" s="17">
        <f t="shared" si="99"/>
        <v>0</v>
      </c>
      <c r="S625" s="25">
        <f t="shared" si="104"/>
        <v>0</v>
      </c>
      <c r="U625">
        <f t="shared" si="100"/>
        <v>0</v>
      </c>
      <c r="V625">
        <f t="shared" si="101"/>
        <v>0</v>
      </c>
      <c r="W625">
        <f t="shared" si="102"/>
        <v>0</v>
      </c>
      <c r="X625">
        <f t="shared" si="103"/>
        <v>0</v>
      </c>
    </row>
    <row r="626" spans="15:24" x14ac:dyDescent="0.25">
      <c r="O626">
        <f t="shared" si="96"/>
        <v>0</v>
      </c>
      <c r="P626">
        <f t="shared" si="97"/>
        <v>0</v>
      </c>
      <c r="Q626" s="17">
        <f t="shared" si="98"/>
        <v>0</v>
      </c>
      <c r="R626" s="17">
        <f t="shared" si="99"/>
        <v>0</v>
      </c>
      <c r="S626" s="25">
        <f t="shared" si="104"/>
        <v>0</v>
      </c>
      <c r="U626">
        <f t="shared" si="100"/>
        <v>0</v>
      </c>
      <c r="V626">
        <f t="shared" si="101"/>
        <v>0</v>
      </c>
      <c r="W626">
        <f t="shared" si="102"/>
        <v>0</v>
      </c>
      <c r="X626">
        <f t="shared" si="103"/>
        <v>0</v>
      </c>
    </row>
    <row r="627" spans="15:24" x14ac:dyDescent="0.25">
      <c r="O627">
        <f t="shared" si="96"/>
        <v>0</v>
      </c>
      <c r="P627">
        <f t="shared" si="97"/>
        <v>0</v>
      </c>
      <c r="Q627" s="17">
        <f t="shared" si="98"/>
        <v>0</v>
      </c>
      <c r="R627" s="17">
        <f t="shared" si="99"/>
        <v>0</v>
      </c>
      <c r="S627" s="25">
        <f t="shared" si="104"/>
        <v>0</v>
      </c>
      <c r="U627">
        <f t="shared" si="100"/>
        <v>0</v>
      </c>
      <c r="V627">
        <f t="shared" si="101"/>
        <v>0</v>
      </c>
      <c r="W627">
        <f t="shared" si="102"/>
        <v>0</v>
      </c>
      <c r="X627">
        <f t="shared" si="103"/>
        <v>0</v>
      </c>
    </row>
    <row r="628" spans="15:24" x14ac:dyDescent="0.25">
      <c r="O628">
        <f t="shared" si="96"/>
        <v>0</v>
      </c>
      <c r="P628">
        <f t="shared" si="97"/>
        <v>0</v>
      </c>
      <c r="Q628" s="17">
        <f t="shared" si="98"/>
        <v>0</v>
      </c>
      <c r="R628" s="17">
        <f t="shared" si="99"/>
        <v>0</v>
      </c>
      <c r="S628" s="25">
        <f t="shared" si="104"/>
        <v>0</v>
      </c>
      <c r="U628">
        <f t="shared" si="100"/>
        <v>0</v>
      </c>
      <c r="V628">
        <f t="shared" si="101"/>
        <v>0</v>
      </c>
      <c r="W628">
        <f t="shared" si="102"/>
        <v>0</v>
      </c>
      <c r="X628">
        <f t="shared" si="103"/>
        <v>0</v>
      </c>
    </row>
    <row r="629" spans="15:24" x14ac:dyDescent="0.25">
      <c r="O629">
        <f t="shared" si="96"/>
        <v>0</v>
      </c>
      <c r="P629">
        <f t="shared" si="97"/>
        <v>0</v>
      </c>
      <c r="Q629" s="17">
        <f t="shared" si="98"/>
        <v>0</v>
      </c>
      <c r="R629" s="17">
        <f t="shared" si="99"/>
        <v>0</v>
      </c>
      <c r="S629" s="25">
        <f t="shared" si="104"/>
        <v>0</v>
      </c>
      <c r="U629">
        <f t="shared" si="100"/>
        <v>0</v>
      </c>
      <c r="V629">
        <f t="shared" si="101"/>
        <v>0</v>
      </c>
      <c r="W629">
        <f t="shared" si="102"/>
        <v>0</v>
      </c>
      <c r="X629">
        <f t="shared" si="103"/>
        <v>0</v>
      </c>
    </row>
    <row r="630" spans="15:24" x14ac:dyDescent="0.25">
      <c r="O630">
        <f t="shared" si="96"/>
        <v>0</v>
      </c>
      <c r="P630">
        <f t="shared" si="97"/>
        <v>0</v>
      </c>
      <c r="Q630" s="17">
        <f t="shared" si="98"/>
        <v>0</v>
      </c>
      <c r="R630" s="17">
        <f t="shared" si="99"/>
        <v>0</v>
      </c>
      <c r="S630" s="25">
        <f t="shared" si="104"/>
        <v>0</v>
      </c>
      <c r="U630">
        <f t="shared" si="100"/>
        <v>0</v>
      </c>
      <c r="V630">
        <f t="shared" si="101"/>
        <v>0</v>
      </c>
      <c r="W630">
        <f t="shared" si="102"/>
        <v>0</v>
      </c>
      <c r="X630">
        <f t="shared" si="103"/>
        <v>0</v>
      </c>
    </row>
    <row r="631" spans="15:24" x14ac:dyDescent="0.25">
      <c r="O631">
        <f t="shared" si="96"/>
        <v>0</v>
      </c>
      <c r="P631">
        <f t="shared" si="97"/>
        <v>0</v>
      </c>
      <c r="Q631" s="17">
        <f t="shared" si="98"/>
        <v>0</v>
      </c>
      <c r="R631" s="17">
        <f t="shared" si="99"/>
        <v>0</v>
      </c>
      <c r="S631" s="25">
        <f t="shared" si="104"/>
        <v>0</v>
      </c>
      <c r="U631">
        <f t="shared" si="100"/>
        <v>0</v>
      </c>
      <c r="V631">
        <f t="shared" si="101"/>
        <v>0</v>
      </c>
      <c r="W631">
        <f t="shared" si="102"/>
        <v>0</v>
      </c>
      <c r="X631">
        <f t="shared" si="103"/>
        <v>0</v>
      </c>
    </row>
    <row r="632" spans="15:24" x14ac:dyDescent="0.25">
      <c r="O632">
        <f t="shared" si="96"/>
        <v>0</v>
      </c>
      <c r="P632">
        <f t="shared" si="97"/>
        <v>0</v>
      </c>
      <c r="Q632" s="17">
        <f t="shared" si="98"/>
        <v>0</v>
      </c>
      <c r="R632" s="17">
        <f t="shared" si="99"/>
        <v>0</v>
      </c>
      <c r="S632" s="25">
        <f t="shared" si="104"/>
        <v>0</v>
      </c>
      <c r="U632">
        <f t="shared" si="100"/>
        <v>0</v>
      </c>
      <c r="V632">
        <f t="shared" si="101"/>
        <v>0</v>
      </c>
      <c r="W632">
        <f t="shared" si="102"/>
        <v>0</v>
      </c>
      <c r="X632">
        <f t="shared" si="103"/>
        <v>0</v>
      </c>
    </row>
    <row r="633" spans="15:24" x14ac:dyDescent="0.25">
      <c r="O633">
        <f t="shared" si="96"/>
        <v>0</v>
      </c>
      <c r="P633">
        <f t="shared" si="97"/>
        <v>0</v>
      </c>
      <c r="Q633" s="17">
        <f t="shared" si="98"/>
        <v>0</v>
      </c>
      <c r="R633" s="17">
        <f t="shared" si="99"/>
        <v>0</v>
      </c>
      <c r="S633" s="25">
        <f t="shared" si="104"/>
        <v>0</v>
      </c>
      <c r="U633">
        <f t="shared" si="100"/>
        <v>0</v>
      </c>
      <c r="V633">
        <f t="shared" si="101"/>
        <v>0</v>
      </c>
      <c r="W633">
        <f t="shared" si="102"/>
        <v>0</v>
      </c>
      <c r="X633">
        <f t="shared" si="103"/>
        <v>0</v>
      </c>
    </row>
    <row r="634" spans="15:24" x14ac:dyDescent="0.25">
      <c r="O634">
        <f t="shared" si="96"/>
        <v>0</v>
      </c>
      <c r="P634">
        <f t="shared" si="97"/>
        <v>0</v>
      </c>
      <c r="Q634" s="17">
        <f t="shared" si="98"/>
        <v>0</v>
      </c>
      <c r="R634" s="17">
        <f t="shared" si="99"/>
        <v>0</v>
      </c>
      <c r="S634" s="25">
        <f t="shared" si="104"/>
        <v>0</v>
      </c>
      <c r="U634">
        <f t="shared" si="100"/>
        <v>0</v>
      </c>
      <c r="V634">
        <f t="shared" si="101"/>
        <v>0</v>
      </c>
      <c r="W634">
        <f t="shared" si="102"/>
        <v>0</v>
      </c>
      <c r="X634">
        <f t="shared" si="103"/>
        <v>0</v>
      </c>
    </row>
    <row r="635" spans="15:24" x14ac:dyDescent="0.25">
      <c r="O635">
        <f t="shared" si="96"/>
        <v>0</v>
      </c>
      <c r="P635">
        <f t="shared" si="97"/>
        <v>0</v>
      </c>
      <c r="Q635" s="17">
        <f t="shared" si="98"/>
        <v>0</v>
      </c>
      <c r="R635" s="17">
        <f t="shared" si="99"/>
        <v>0</v>
      </c>
      <c r="S635" s="25">
        <f t="shared" si="104"/>
        <v>0</v>
      </c>
      <c r="U635">
        <f t="shared" si="100"/>
        <v>0</v>
      </c>
      <c r="V635">
        <f t="shared" si="101"/>
        <v>0</v>
      </c>
      <c r="W635">
        <f t="shared" si="102"/>
        <v>0</v>
      </c>
      <c r="X635">
        <f t="shared" si="103"/>
        <v>0</v>
      </c>
    </row>
    <row r="636" spans="15:24" x14ac:dyDescent="0.25">
      <c r="O636">
        <f t="shared" si="96"/>
        <v>0</v>
      </c>
      <c r="P636">
        <f t="shared" si="97"/>
        <v>0</v>
      </c>
      <c r="Q636" s="17">
        <f t="shared" si="98"/>
        <v>0</v>
      </c>
      <c r="R636" s="17">
        <f t="shared" si="99"/>
        <v>0</v>
      </c>
      <c r="S636" s="25">
        <f t="shared" si="104"/>
        <v>0</v>
      </c>
      <c r="U636">
        <f t="shared" si="100"/>
        <v>0</v>
      </c>
      <c r="V636">
        <f t="shared" si="101"/>
        <v>0</v>
      </c>
      <c r="W636">
        <f t="shared" si="102"/>
        <v>0</v>
      </c>
      <c r="X636">
        <f t="shared" si="103"/>
        <v>0</v>
      </c>
    </row>
    <row r="637" spans="15:24" x14ac:dyDescent="0.25">
      <c r="O637">
        <f t="shared" si="96"/>
        <v>0</v>
      </c>
      <c r="P637">
        <f t="shared" si="97"/>
        <v>0</v>
      </c>
      <c r="Q637" s="17">
        <f t="shared" si="98"/>
        <v>0</v>
      </c>
      <c r="R637" s="17">
        <f t="shared" si="99"/>
        <v>0</v>
      </c>
      <c r="S637" s="25">
        <f t="shared" si="104"/>
        <v>0</v>
      </c>
      <c r="U637">
        <f t="shared" si="100"/>
        <v>0</v>
      </c>
      <c r="V637">
        <f t="shared" si="101"/>
        <v>0</v>
      </c>
      <c r="W637">
        <f t="shared" si="102"/>
        <v>0</v>
      </c>
      <c r="X637">
        <f t="shared" si="103"/>
        <v>0</v>
      </c>
    </row>
    <row r="638" spans="15:24" x14ac:dyDescent="0.25">
      <c r="O638">
        <f t="shared" si="96"/>
        <v>0</v>
      </c>
      <c r="P638">
        <f t="shared" si="97"/>
        <v>0</v>
      </c>
      <c r="Q638" s="17">
        <f t="shared" si="98"/>
        <v>0</v>
      </c>
      <c r="R638" s="17">
        <f t="shared" si="99"/>
        <v>0</v>
      </c>
      <c r="S638" s="25">
        <f t="shared" si="104"/>
        <v>0</v>
      </c>
      <c r="U638">
        <f t="shared" si="100"/>
        <v>0</v>
      </c>
      <c r="V638">
        <f t="shared" si="101"/>
        <v>0</v>
      </c>
      <c r="W638">
        <f t="shared" si="102"/>
        <v>0</v>
      </c>
      <c r="X638">
        <f t="shared" si="103"/>
        <v>0</v>
      </c>
    </row>
    <row r="639" spans="15:24" x14ac:dyDescent="0.25">
      <c r="O639">
        <f t="shared" si="96"/>
        <v>0</v>
      </c>
      <c r="P639">
        <f t="shared" si="97"/>
        <v>0</v>
      </c>
      <c r="Q639" s="17">
        <f t="shared" si="98"/>
        <v>0</v>
      </c>
      <c r="R639" s="17">
        <f t="shared" si="99"/>
        <v>0</v>
      </c>
      <c r="S639" s="25">
        <f t="shared" si="104"/>
        <v>0</v>
      </c>
      <c r="U639">
        <f t="shared" si="100"/>
        <v>0</v>
      </c>
      <c r="V639">
        <f t="shared" si="101"/>
        <v>0</v>
      </c>
      <c r="W639">
        <f t="shared" si="102"/>
        <v>0</v>
      </c>
      <c r="X639">
        <f t="shared" si="103"/>
        <v>0</v>
      </c>
    </row>
    <row r="640" spans="15:24" x14ac:dyDescent="0.25">
      <c r="O640">
        <f t="shared" si="96"/>
        <v>0</v>
      </c>
      <c r="P640">
        <f t="shared" si="97"/>
        <v>0</v>
      </c>
      <c r="Q640" s="17">
        <f t="shared" si="98"/>
        <v>0</v>
      </c>
      <c r="R640" s="17">
        <f t="shared" si="99"/>
        <v>0</v>
      </c>
      <c r="S640" s="25">
        <f t="shared" si="104"/>
        <v>0</v>
      </c>
      <c r="U640">
        <f t="shared" si="100"/>
        <v>0</v>
      </c>
      <c r="V640">
        <f t="shared" si="101"/>
        <v>0</v>
      </c>
      <c r="W640">
        <f t="shared" si="102"/>
        <v>0</v>
      </c>
      <c r="X640">
        <f t="shared" si="103"/>
        <v>0</v>
      </c>
    </row>
    <row r="641" spans="15:24" x14ac:dyDescent="0.25">
      <c r="O641">
        <f t="shared" si="96"/>
        <v>0</v>
      </c>
      <c r="P641">
        <f t="shared" si="97"/>
        <v>0</v>
      </c>
      <c r="Q641" s="17">
        <f t="shared" si="98"/>
        <v>0</v>
      </c>
      <c r="R641" s="17">
        <f t="shared" si="99"/>
        <v>0</v>
      </c>
      <c r="S641" s="25">
        <f t="shared" si="104"/>
        <v>0</v>
      </c>
      <c r="U641">
        <f t="shared" si="100"/>
        <v>0</v>
      </c>
      <c r="V641">
        <f t="shared" si="101"/>
        <v>0</v>
      </c>
      <c r="W641">
        <f t="shared" si="102"/>
        <v>0</v>
      </c>
      <c r="X641">
        <f t="shared" si="103"/>
        <v>0</v>
      </c>
    </row>
    <row r="642" spans="15:24" x14ac:dyDescent="0.25">
      <c r="O642">
        <f t="shared" ref="O642:O663" si="105">IF(D642=0,0,F642/D642)</f>
        <v>0</v>
      </c>
      <c r="P642">
        <f t="shared" ref="P642:P663" si="106">IF(D642+L642=0,0,(F642+K642+M642)/(D642+K642+M642))</f>
        <v>0</v>
      </c>
      <c r="Q642" s="17">
        <f t="shared" ref="Q642:Q663" si="107">IF(D642=0,0,(F642+H642+2*I642+3*J642)/D642)</f>
        <v>0</v>
      </c>
      <c r="R642" s="17">
        <f t="shared" ref="R642:R705" si="108">P642+Q642</f>
        <v>0</v>
      </c>
      <c r="S642" s="25">
        <f t="shared" si="104"/>
        <v>0</v>
      </c>
      <c r="U642">
        <f t="shared" ref="U642:U705" si="109">IF($S642&gt;3.1*$Y$1,O642,0)</f>
        <v>0</v>
      </c>
      <c r="V642">
        <f t="shared" ref="V642:V705" si="110">IF($S642&gt;3.1*$Y$1,P642,0)</f>
        <v>0</v>
      </c>
      <c r="W642">
        <f t="shared" ref="W642:W705" si="111">IF($S642&gt;3.1*$Y$1,Q642,0)</f>
        <v>0</v>
      </c>
      <c r="X642">
        <f t="shared" ref="X642:X705" si="112">IF($S642&gt;3.1*$Y$1,R642,0)</f>
        <v>0</v>
      </c>
    </row>
    <row r="643" spans="15:24" x14ac:dyDescent="0.25">
      <c r="O643">
        <f t="shared" si="105"/>
        <v>0</v>
      </c>
      <c r="P643">
        <f t="shared" si="106"/>
        <v>0</v>
      </c>
      <c r="Q643" s="17">
        <f t="shared" si="107"/>
        <v>0</v>
      </c>
      <c r="R643" s="17">
        <f t="shared" si="108"/>
        <v>0</v>
      </c>
      <c r="S643" s="25">
        <f t="shared" si="104"/>
        <v>0</v>
      </c>
      <c r="U643">
        <f t="shared" si="109"/>
        <v>0</v>
      </c>
      <c r="V643">
        <f t="shared" si="110"/>
        <v>0</v>
      </c>
      <c r="W643">
        <f t="shared" si="111"/>
        <v>0</v>
      </c>
      <c r="X643">
        <f t="shared" si="112"/>
        <v>0</v>
      </c>
    </row>
    <row r="644" spans="15:24" x14ac:dyDescent="0.25">
      <c r="O644">
        <f t="shared" si="105"/>
        <v>0</v>
      </c>
      <c r="P644">
        <f t="shared" si="106"/>
        <v>0</v>
      </c>
      <c r="Q644" s="17">
        <f t="shared" si="107"/>
        <v>0</v>
      </c>
      <c r="R644" s="17">
        <f t="shared" si="108"/>
        <v>0</v>
      </c>
      <c r="S644" s="25">
        <f t="shared" si="104"/>
        <v>0</v>
      </c>
      <c r="U644">
        <f t="shared" si="109"/>
        <v>0</v>
      </c>
      <c r="V644">
        <f t="shared" si="110"/>
        <v>0</v>
      </c>
      <c r="W644">
        <f t="shared" si="111"/>
        <v>0</v>
      </c>
      <c r="X644">
        <f t="shared" si="112"/>
        <v>0</v>
      </c>
    </row>
    <row r="645" spans="15:24" x14ac:dyDescent="0.25">
      <c r="O645">
        <f t="shared" si="105"/>
        <v>0</v>
      </c>
      <c r="P645">
        <f t="shared" si="106"/>
        <v>0</v>
      </c>
      <c r="Q645" s="17">
        <f t="shared" si="107"/>
        <v>0</v>
      </c>
      <c r="R645" s="17">
        <f t="shared" si="108"/>
        <v>0</v>
      </c>
      <c r="S645" s="25">
        <f t="shared" si="104"/>
        <v>0</v>
      </c>
      <c r="U645">
        <f t="shared" si="109"/>
        <v>0</v>
      </c>
      <c r="V645">
        <f t="shared" si="110"/>
        <v>0</v>
      </c>
      <c r="W645">
        <f t="shared" si="111"/>
        <v>0</v>
      </c>
      <c r="X645">
        <f t="shared" si="112"/>
        <v>0</v>
      </c>
    </row>
    <row r="646" spans="15:24" x14ac:dyDescent="0.25">
      <c r="O646">
        <f t="shared" si="105"/>
        <v>0</v>
      </c>
      <c r="P646">
        <f t="shared" si="106"/>
        <v>0</v>
      </c>
      <c r="Q646" s="17">
        <f t="shared" si="107"/>
        <v>0</v>
      </c>
      <c r="R646" s="17">
        <f t="shared" si="108"/>
        <v>0</v>
      </c>
      <c r="S646" s="25">
        <f t="shared" si="104"/>
        <v>0</v>
      </c>
      <c r="U646">
        <f t="shared" si="109"/>
        <v>0</v>
      </c>
      <c r="V646">
        <f t="shared" si="110"/>
        <v>0</v>
      </c>
      <c r="W646">
        <f t="shared" si="111"/>
        <v>0</v>
      </c>
      <c r="X646">
        <f t="shared" si="112"/>
        <v>0</v>
      </c>
    </row>
    <row r="647" spans="15:24" x14ac:dyDescent="0.25">
      <c r="O647">
        <f t="shared" si="105"/>
        <v>0</v>
      </c>
      <c r="P647">
        <f t="shared" si="106"/>
        <v>0</v>
      </c>
      <c r="Q647" s="17">
        <f t="shared" si="107"/>
        <v>0</v>
      </c>
      <c r="R647" s="17">
        <f t="shared" si="108"/>
        <v>0</v>
      </c>
      <c r="S647" s="25">
        <f t="shared" si="104"/>
        <v>0</v>
      </c>
      <c r="U647">
        <f t="shared" si="109"/>
        <v>0</v>
      </c>
      <c r="V647">
        <f t="shared" si="110"/>
        <v>0</v>
      </c>
      <c r="W647">
        <f t="shared" si="111"/>
        <v>0</v>
      </c>
      <c r="X647">
        <f t="shared" si="112"/>
        <v>0</v>
      </c>
    </row>
    <row r="648" spans="15:24" x14ac:dyDescent="0.25">
      <c r="O648">
        <f t="shared" si="105"/>
        <v>0</v>
      </c>
      <c r="P648">
        <f t="shared" si="106"/>
        <v>0</v>
      </c>
      <c r="Q648" s="17">
        <f t="shared" si="107"/>
        <v>0</v>
      </c>
      <c r="R648" s="17">
        <f t="shared" si="108"/>
        <v>0</v>
      </c>
      <c r="S648" s="25">
        <f t="shared" si="104"/>
        <v>0</v>
      </c>
      <c r="U648">
        <f t="shared" si="109"/>
        <v>0</v>
      </c>
      <c r="V648">
        <f t="shared" si="110"/>
        <v>0</v>
      </c>
      <c r="W648">
        <f t="shared" si="111"/>
        <v>0</v>
      </c>
      <c r="X648">
        <f t="shared" si="112"/>
        <v>0</v>
      </c>
    </row>
    <row r="649" spans="15:24" x14ac:dyDescent="0.25">
      <c r="O649">
        <f t="shared" si="105"/>
        <v>0</v>
      </c>
      <c r="P649">
        <f t="shared" si="106"/>
        <v>0</v>
      </c>
      <c r="Q649" s="17">
        <f t="shared" si="107"/>
        <v>0</v>
      </c>
      <c r="R649" s="17">
        <f t="shared" si="108"/>
        <v>0</v>
      </c>
      <c r="S649" s="25">
        <f t="shared" si="104"/>
        <v>0</v>
      </c>
      <c r="U649">
        <f t="shared" si="109"/>
        <v>0</v>
      </c>
      <c r="V649">
        <f t="shared" si="110"/>
        <v>0</v>
      </c>
      <c r="W649">
        <f t="shared" si="111"/>
        <v>0</v>
      </c>
      <c r="X649">
        <f t="shared" si="112"/>
        <v>0</v>
      </c>
    </row>
    <row r="650" spans="15:24" x14ac:dyDescent="0.25">
      <c r="O650">
        <f t="shared" si="105"/>
        <v>0</v>
      </c>
      <c r="P650">
        <f t="shared" si="106"/>
        <v>0</v>
      </c>
      <c r="Q650" s="17">
        <f t="shared" si="107"/>
        <v>0</v>
      </c>
      <c r="R650" s="17">
        <f t="shared" si="108"/>
        <v>0</v>
      </c>
      <c r="S650" s="25">
        <f t="shared" si="104"/>
        <v>0</v>
      </c>
      <c r="U650">
        <f t="shared" si="109"/>
        <v>0</v>
      </c>
      <c r="V650">
        <f t="shared" si="110"/>
        <v>0</v>
      </c>
      <c r="W650">
        <f t="shared" si="111"/>
        <v>0</v>
      </c>
      <c r="X650">
        <f t="shared" si="112"/>
        <v>0</v>
      </c>
    </row>
    <row r="651" spans="15:24" x14ac:dyDescent="0.25">
      <c r="O651">
        <f t="shared" si="105"/>
        <v>0</v>
      </c>
      <c r="P651">
        <f t="shared" si="106"/>
        <v>0</v>
      </c>
      <c r="Q651" s="17">
        <f t="shared" si="107"/>
        <v>0</v>
      </c>
      <c r="R651" s="17">
        <f t="shared" si="108"/>
        <v>0</v>
      </c>
      <c r="S651" s="25">
        <f t="shared" si="104"/>
        <v>0</v>
      </c>
      <c r="U651">
        <f t="shared" si="109"/>
        <v>0</v>
      </c>
      <c r="V651">
        <f t="shared" si="110"/>
        <v>0</v>
      </c>
      <c r="W651">
        <f t="shared" si="111"/>
        <v>0</v>
      </c>
      <c r="X651">
        <f t="shared" si="112"/>
        <v>0</v>
      </c>
    </row>
    <row r="652" spans="15:24" x14ac:dyDescent="0.25">
      <c r="O652">
        <f t="shared" si="105"/>
        <v>0</v>
      </c>
      <c r="P652">
        <f t="shared" si="106"/>
        <v>0</v>
      </c>
      <c r="Q652" s="17">
        <f t="shared" si="107"/>
        <v>0</v>
      </c>
      <c r="R652" s="17">
        <f t="shared" si="108"/>
        <v>0</v>
      </c>
      <c r="S652" s="25">
        <f t="shared" si="104"/>
        <v>0</v>
      </c>
      <c r="U652">
        <f t="shared" si="109"/>
        <v>0</v>
      </c>
      <c r="V652">
        <f t="shared" si="110"/>
        <v>0</v>
      </c>
      <c r="W652">
        <f t="shared" si="111"/>
        <v>0</v>
      </c>
      <c r="X652">
        <f t="shared" si="112"/>
        <v>0</v>
      </c>
    </row>
    <row r="653" spans="15:24" x14ac:dyDescent="0.25">
      <c r="O653">
        <f t="shared" si="105"/>
        <v>0</v>
      </c>
      <c r="P653">
        <f t="shared" si="106"/>
        <v>0</v>
      </c>
      <c r="Q653" s="17">
        <f t="shared" si="107"/>
        <v>0</v>
      </c>
      <c r="R653" s="17">
        <f t="shared" si="108"/>
        <v>0</v>
      </c>
      <c r="S653" s="25">
        <f t="shared" si="104"/>
        <v>0</v>
      </c>
      <c r="U653">
        <f t="shared" si="109"/>
        <v>0</v>
      </c>
      <c r="V653">
        <f t="shared" si="110"/>
        <v>0</v>
      </c>
      <c r="W653">
        <f t="shared" si="111"/>
        <v>0</v>
      </c>
      <c r="X653">
        <f t="shared" si="112"/>
        <v>0</v>
      </c>
    </row>
    <row r="654" spans="15:24" x14ac:dyDescent="0.25">
      <c r="O654">
        <f t="shared" si="105"/>
        <v>0</v>
      </c>
      <c r="P654">
        <f t="shared" si="106"/>
        <v>0</v>
      </c>
      <c r="Q654" s="17">
        <f t="shared" si="107"/>
        <v>0</v>
      </c>
      <c r="R654" s="17">
        <f t="shared" si="108"/>
        <v>0</v>
      </c>
      <c r="S654" s="25">
        <f t="shared" si="104"/>
        <v>0</v>
      </c>
      <c r="U654">
        <f t="shared" si="109"/>
        <v>0</v>
      </c>
      <c r="V654">
        <f t="shared" si="110"/>
        <v>0</v>
      </c>
      <c r="W654">
        <f t="shared" si="111"/>
        <v>0</v>
      </c>
      <c r="X654">
        <f t="shared" si="112"/>
        <v>0</v>
      </c>
    </row>
    <row r="655" spans="15:24" x14ac:dyDescent="0.25">
      <c r="O655">
        <f t="shared" si="105"/>
        <v>0</v>
      </c>
      <c r="P655">
        <f t="shared" si="106"/>
        <v>0</v>
      </c>
      <c r="Q655" s="17">
        <f t="shared" si="107"/>
        <v>0</v>
      </c>
      <c r="R655" s="17">
        <f t="shared" si="108"/>
        <v>0</v>
      </c>
      <c r="S655" s="25">
        <f t="shared" si="104"/>
        <v>0</v>
      </c>
      <c r="U655">
        <f t="shared" si="109"/>
        <v>0</v>
      </c>
      <c r="V655">
        <f t="shared" si="110"/>
        <v>0</v>
      </c>
      <c r="W655">
        <f t="shared" si="111"/>
        <v>0</v>
      </c>
      <c r="X655">
        <f t="shared" si="112"/>
        <v>0</v>
      </c>
    </row>
    <row r="656" spans="15:24" x14ac:dyDescent="0.25">
      <c r="O656">
        <f t="shared" si="105"/>
        <v>0</v>
      </c>
      <c r="P656">
        <f t="shared" si="106"/>
        <v>0</v>
      </c>
      <c r="Q656" s="17">
        <f t="shared" si="107"/>
        <v>0</v>
      </c>
      <c r="R656" s="17">
        <f t="shared" si="108"/>
        <v>0</v>
      </c>
      <c r="S656" s="25">
        <f t="shared" si="104"/>
        <v>0</v>
      </c>
      <c r="U656">
        <f t="shared" si="109"/>
        <v>0</v>
      </c>
      <c r="V656">
        <f t="shared" si="110"/>
        <v>0</v>
      </c>
      <c r="W656">
        <f t="shared" si="111"/>
        <v>0</v>
      </c>
      <c r="X656">
        <f t="shared" si="112"/>
        <v>0</v>
      </c>
    </row>
    <row r="657" spans="15:24" x14ac:dyDescent="0.25">
      <c r="O657">
        <f t="shared" si="105"/>
        <v>0</v>
      </c>
      <c r="P657">
        <f t="shared" si="106"/>
        <v>0</v>
      </c>
      <c r="Q657" s="17">
        <f t="shared" si="107"/>
        <v>0</v>
      </c>
      <c r="R657" s="17">
        <f t="shared" si="108"/>
        <v>0</v>
      </c>
      <c r="S657" s="25">
        <f t="shared" si="104"/>
        <v>0</v>
      </c>
      <c r="U657">
        <f t="shared" si="109"/>
        <v>0</v>
      </c>
      <c r="V657">
        <f t="shared" si="110"/>
        <v>0</v>
      </c>
      <c r="W657">
        <f t="shared" si="111"/>
        <v>0</v>
      </c>
      <c r="X657">
        <f t="shared" si="112"/>
        <v>0</v>
      </c>
    </row>
    <row r="658" spans="15:24" x14ac:dyDescent="0.25">
      <c r="O658">
        <f t="shared" si="105"/>
        <v>0</v>
      </c>
      <c r="P658">
        <f t="shared" si="106"/>
        <v>0</v>
      </c>
      <c r="Q658" s="17">
        <f t="shared" si="107"/>
        <v>0</v>
      </c>
      <c r="R658" s="17">
        <f t="shared" si="108"/>
        <v>0</v>
      </c>
      <c r="S658" s="25">
        <f t="shared" si="104"/>
        <v>0</v>
      </c>
      <c r="U658">
        <f t="shared" si="109"/>
        <v>0</v>
      </c>
      <c r="V658">
        <f t="shared" si="110"/>
        <v>0</v>
      </c>
      <c r="W658">
        <f t="shared" si="111"/>
        <v>0</v>
      </c>
      <c r="X658">
        <f t="shared" si="112"/>
        <v>0</v>
      </c>
    </row>
    <row r="659" spans="15:24" x14ac:dyDescent="0.25">
      <c r="O659">
        <f t="shared" si="105"/>
        <v>0</v>
      </c>
      <c r="P659">
        <f t="shared" si="106"/>
        <v>0</v>
      </c>
      <c r="Q659" s="17">
        <f t="shared" si="107"/>
        <v>0</v>
      </c>
      <c r="R659" s="17">
        <f t="shared" si="108"/>
        <v>0</v>
      </c>
      <c r="S659" s="25">
        <f t="shared" si="104"/>
        <v>0</v>
      </c>
      <c r="U659">
        <f t="shared" si="109"/>
        <v>0</v>
      </c>
      <c r="V659">
        <f t="shared" si="110"/>
        <v>0</v>
      </c>
      <c r="W659">
        <f t="shared" si="111"/>
        <v>0</v>
      </c>
      <c r="X659">
        <f t="shared" si="112"/>
        <v>0</v>
      </c>
    </row>
    <row r="660" spans="15:24" x14ac:dyDescent="0.25">
      <c r="O660">
        <f t="shared" si="105"/>
        <v>0</v>
      </c>
      <c r="P660">
        <f t="shared" si="106"/>
        <v>0</v>
      </c>
      <c r="Q660" s="17">
        <f t="shared" si="107"/>
        <v>0</v>
      </c>
      <c r="R660" s="17">
        <f t="shared" si="108"/>
        <v>0</v>
      </c>
      <c r="S660" s="25">
        <f t="shared" si="104"/>
        <v>0</v>
      </c>
      <c r="U660">
        <f t="shared" si="109"/>
        <v>0</v>
      </c>
      <c r="V660">
        <f t="shared" si="110"/>
        <v>0</v>
      </c>
      <c r="W660">
        <f t="shared" si="111"/>
        <v>0</v>
      </c>
      <c r="X660">
        <f t="shared" si="112"/>
        <v>0</v>
      </c>
    </row>
    <row r="661" spans="15:24" x14ac:dyDescent="0.25">
      <c r="O661">
        <f t="shared" si="105"/>
        <v>0</v>
      </c>
      <c r="P661">
        <f t="shared" si="106"/>
        <v>0</v>
      </c>
      <c r="Q661" s="17">
        <f t="shared" si="107"/>
        <v>0</v>
      </c>
      <c r="R661" s="17">
        <f t="shared" si="108"/>
        <v>0</v>
      </c>
      <c r="S661" s="25">
        <f t="shared" si="104"/>
        <v>0</v>
      </c>
      <c r="U661">
        <f t="shared" si="109"/>
        <v>0</v>
      </c>
      <c r="V661">
        <f t="shared" si="110"/>
        <v>0</v>
      </c>
      <c r="W661">
        <f t="shared" si="111"/>
        <v>0</v>
      </c>
      <c r="X661">
        <f t="shared" si="112"/>
        <v>0</v>
      </c>
    </row>
    <row r="662" spans="15:24" x14ac:dyDescent="0.25">
      <c r="O662">
        <f t="shared" si="105"/>
        <v>0</v>
      </c>
      <c r="P662">
        <f t="shared" si="106"/>
        <v>0</v>
      </c>
      <c r="Q662" s="17">
        <f t="shared" si="107"/>
        <v>0</v>
      </c>
      <c r="R662" s="17">
        <f t="shared" si="108"/>
        <v>0</v>
      </c>
      <c r="S662" s="25">
        <f t="shared" si="104"/>
        <v>0</v>
      </c>
      <c r="U662">
        <f t="shared" si="109"/>
        <v>0</v>
      </c>
      <c r="V662">
        <f t="shared" si="110"/>
        <v>0</v>
      </c>
      <c r="W662">
        <f t="shared" si="111"/>
        <v>0</v>
      </c>
      <c r="X662">
        <f t="shared" si="112"/>
        <v>0</v>
      </c>
    </row>
    <row r="663" spans="15:24" x14ac:dyDescent="0.25">
      <c r="O663">
        <f t="shared" si="105"/>
        <v>0</v>
      </c>
      <c r="P663">
        <f t="shared" si="106"/>
        <v>0</v>
      </c>
      <c r="Q663" s="17">
        <f t="shared" si="107"/>
        <v>0</v>
      </c>
      <c r="R663" s="17">
        <f t="shared" si="108"/>
        <v>0</v>
      </c>
      <c r="S663" s="25">
        <f t="shared" si="104"/>
        <v>0</v>
      </c>
      <c r="U663">
        <f t="shared" si="109"/>
        <v>0</v>
      </c>
      <c r="V663">
        <f t="shared" si="110"/>
        <v>0</v>
      </c>
      <c r="W663">
        <f t="shared" si="111"/>
        <v>0</v>
      </c>
      <c r="X663">
        <f t="shared" si="112"/>
        <v>0</v>
      </c>
    </row>
    <row r="664" spans="15:24" x14ac:dyDescent="0.25">
      <c r="S664" s="25">
        <f t="shared" si="104"/>
        <v>0</v>
      </c>
      <c r="U664">
        <f t="shared" si="109"/>
        <v>0</v>
      </c>
      <c r="V664">
        <f t="shared" si="110"/>
        <v>0</v>
      </c>
      <c r="W664">
        <f t="shared" si="111"/>
        <v>0</v>
      </c>
      <c r="X664">
        <f t="shared" si="112"/>
        <v>0</v>
      </c>
    </row>
    <row r="665" spans="15:24" x14ac:dyDescent="0.25">
      <c r="S665" s="25">
        <f t="shared" si="104"/>
        <v>0</v>
      </c>
      <c r="U665">
        <f t="shared" si="109"/>
        <v>0</v>
      </c>
      <c r="V665">
        <f t="shared" si="110"/>
        <v>0</v>
      </c>
      <c r="W665">
        <f t="shared" si="111"/>
        <v>0</v>
      </c>
      <c r="X665">
        <f t="shared" si="112"/>
        <v>0</v>
      </c>
    </row>
    <row r="666" spans="15:24" x14ac:dyDescent="0.25">
      <c r="S666" s="25">
        <f t="shared" si="104"/>
        <v>0</v>
      </c>
      <c r="U666">
        <f t="shared" si="109"/>
        <v>0</v>
      </c>
      <c r="V666">
        <f t="shared" si="110"/>
        <v>0</v>
      </c>
      <c r="W666">
        <f t="shared" si="111"/>
        <v>0</v>
      </c>
      <c r="X666">
        <f t="shared" si="112"/>
        <v>0</v>
      </c>
    </row>
    <row r="667" spans="15:24" x14ac:dyDescent="0.25">
      <c r="S667" s="25">
        <f t="shared" si="104"/>
        <v>0</v>
      </c>
      <c r="U667">
        <f t="shared" si="109"/>
        <v>0</v>
      </c>
      <c r="V667">
        <f t="shared" si="110"/>
        <v>0</v>
      </c>
      <c r="W667">
        <f t="shared" si="111"/>
        <v>0</v>
      </c>
      <c r="X667">
        <f t="shared" si="112"/>
        <v>0</v>
      </c>
    </row>
    <row r="668" spans="15:24" x14ac:dyDescent="0.25">
      <c r="S668" s="25">
        <f t="shared" si="104"/>
        <v>0</v>
      </c>
      <c r="U668">
        <f t="shared" si="109"/>
        <v>0</v>
      </c>
      <c r="V668">
        <f t="shared" si="110"/>
        <v>0</v>
      </c>
      <c r="W668">
        <f t="shared" si="111"/>
        <v>0</v>
      </c>
      <c r="X668">
        <f t="shared" si="112"/>
        <v>0</v>
      </c>
    </row>
    <row r="669" spans="15:24" x14ac:dyDescent="0.25">
      <c r="S669" s="25">
        <f t="shared" si="104"/>
        <v>0</v>
      </c>
      <c r="U669">
        <f t="shared" si="109"/>
        <v>0</v>
      </c>
      <c r="V669">
        <f t="shared" si="110"/>
        <v>0</v>
      </c>
      <c r="W669">
        <f t="shared" si="111"/>
        <v>0</v>
      </c>
      <c r="X669">
        <f t="shared" si="112"/>
        <v>0</v>
      </c>
    </row>
    <row r="670" spans="15:24" x14ac:dyDescent="0.25">
      <c r="S670" s="25">
        <f t="shared" si="104"/>
        <v>0</v>
      </c>
      <c r="U670">
        <f t="shared" si="109"/>
        <v>0</v>
      </c>
      <c r="V670">
        <f t="shared" si="110"/>
        <v>0</v>
      </c>
      <c r="W670">
        <f t="shared" si="111"/>
        <v>0</v>
      </c>
      <c r="X670">
        <f t="shared" si="112"/>
        <v>0</v>
      </c>
    </row>
    <row r="671" spans="15:24" x14ac:dyDescent="0.25">
      <c r="S671" s="25">
        <f t="shared" si="104"/>
        <v>0</v>
      </c>
      <c r="U671">
        <f t="shared" si="109"/>
        <v>0</v>
      </c>
      <c r="V671">
        <f t="shared" si="110"/>
        <v>0</v>
      </c>
      <c r="W671">
        <f t="shared" si="111"/>
        <v>0</v>
      </c>
      <c r="X671">
        <f t="shared" si="112"/>
        <v>0</v>
      </c>
    </row>
    <row r="672" spans="15:24" x14ac:dyDescent="0.25">
      <c r="S672" s="25">
        <f t="shared" si="104"/>
        <v>0</v>
      </c>
      <c r="U672">
        <f t="shared" si="109"/>
        <v>0</v>
      </c>
      <c r="V672">
        <f t="shared" si="110"/>
        <v>0</v>
      </c>
      <c r="W672">
        <f t="shared" si="111"/>
        <v>0</v>
      </c>
      <c r="X672">
        <f t="shared" si="112"/>
        <v>0</v>
      </c>
    </row>
    <row r="673" spans="19:24" x14ac:dyDescent="0.25">
      <c r="S673" s="25">
        <f t="shared" si="104"/>
        <v>0</v>
      </c>
      <c r="U673">
        <f t="shared" si="109"/>
        <v>0</v>
      </c>
      <c r="V673">
        <f t="shared" si="110"/>
        <v>0</v>
      </c>
      <c r="W673">
        <f t="shared" si="111"/>
        <v>0</v>
      </c>
      <c r="X673">
        <f t="shared" si="112"/>
        <v>0</v>
      </c>
    </row>
    <row r="674" spans="19:24" x14ac:dyDescent="0.25">
      <c r="S674" s="25">
        <f t="shared" si="104"/>
        <v>0</v>
      </c>
      <c r="U674">
        <f t="shared" si="109"/>
        <v>0</v>
      </c>
      <c r="V674">
        <f t="shared" si="110"/>
        <v>0</v>
      </c>
      <c r="W674">
        <f t="shared" si="111"/>
        <v>0</v>
      </c>
      <c r="X674">
        <f t="shared" si="112"/>
        <v>0</v>
      </c>
    </row>
    <row r="675" spans="19:24" x14ac:dyDescent="0.25">
      <c r="S675" s="25">
        <f t="shared" si="104"/>
        <v>0</v>
      </c>
      <c r="U675">
        <f t="shared" si="109"/>
        <v>0</v>
      </c>
      <c r="V675">
        <f t="shared" si="110"/>
        <v>0</v>
      </c>
      <c r="W675">
        <f t="shared" si="111"/>
        <v>0</v>
      </c>
      <c r="X675">
        <f t="shared" si="112"/>
        <v>0</v>
      </c>
    </row>
    <row r="676" spans="19:24" x14ac:dyDescent="0.25">
      <c r="S676" s="25">
        <f t="shared" si="104"/>
        <v>0</v>
      </c>
      <c r="U676">
        <f t="shared" si="109"/>
        <v>0</v>
      </c>
      <c r="V676">
        <f t="shared" si="110"/>
        <v>0</v>
      </c>
      <c r="W676">
        <f t="shared" si="111"/>
        <v>0</v>
      </c>
      <c r="X676">
        <f t="shared" si="112"/>
        <v>0</v>
      </c>
    </row>
    <row r="677" spans="19:24" x14ac:dyDescent="0.25">
      <c r="S677" s="25">
        <f t="shared" si="104"/>
        <v>0</v>
      </c>
      <c r="U677">
        <f t="shared" si="109"/>
        <v>0</v>
      </c>
      <c r="V677">
        <f t="shared" si="110"/>
        <v>0</v>
      </c>
      <c r="W677">
        <f t="shared" si="111"/>
        <v>0</v>
      </c>
      <c r="X677">
        <f t="shared" si="112"/>
        <v>0</v>
      </c>
    </row>
    <row r="678" spans="19:24" x14ac:dyDescent="0.25">
      <c r="S678" s="25">
        <f t="shared" si="104"/>
        <v>0</v>
      </c>
      <c r="U678">
        <f t="shared" si="109"/>
        <v>0</v>
      </c>
      <c r="V678">
        <f t="shared" si="110"/>
        <v>0</v>
      </c>
      <c r="W678">
        <f t="shared" si="111"/>
        <v>0</v>
      </c>
      <c r="X678">
        <f t="shared" si="112"/>
        <v>0</v>
      </c>
    </row>
    <row r="679" spans="19:24" x14ac:dyDescent="0.25">
      <c r="S679" s="25">
        <f t="shared" si="104"/>
        <v>0</v>
      </c>
      <c r="U679">
        <f t="shared" si="109"/>
        <v>0</v>
      </c>
      <c r="V679">
        <f t="shared" si="110"/>
        <v>0</v>
      </c>
      <c r="W679">
        <f t="shared" si="111"/>
        <v>0</v>
      </c>
      <c r="X679">
        <f t="shared" si="112"/>
        <v>0</v>
      </c>
    </row>
    <row r="680" spans="19:24" x14ac:dyDescent="0.25">
      <c r="S680" s="25">
        <f t="shared" si="104"/>
        <v>0</v>
      </c>
      <c r="U680">
        <f t="shared" si="109"/>
        <v>0</v>
      </c>
      <c r="V680">
        <f t="shared" si="110"/>
        <v>0</v>
      </c>
      <c r="W680">
        <f t="shared" si="111"/>
        <v>0</v>
      </c>
      <c r="X680">
        <f t="shared" si="112"/>
        <v>0</v>
      </c>
    </row>
    <row r="681" spans="19:24" x14ac:dyDescent="0.25">
      <c r="S681" s="25">
        <f t="shared" ref="S681:S710" si="113">D681+L681</f>
        <v>0</v>
      </c>
      <c r="U681">
        <f t="shared" si="109"/>
        <v>0</v>
      </c>
      <c r="V681">
        <f t="shared" si="110"/>
        <v>0</v>
      </c>
      <c r="W681">
        <f t="shared" si="111"/>
        <v>0</v>
      </c>
      <c r="X681">
        <f t="shared" si="112"/>
        <v>0</v>
      </c>
    </row>
    <row r="682" spans="19:24" x14ac:dyDescent="0.25">
      <c r="S682" s="25">
        <f t="shared" si="113"/>
        <v>0</v>
      </c>
      <c r="U682">
        <f t="shared" si="109"/>
        <v>0</v>
      </c>
      <c r="V682">
        <f t="shared" si="110"/>
        <v>0</v>
      </c>
      <c r="W682">
        <f t="shared" si="111"/>
        <v>0</v>
      </c>
      <c r="X682">
        <f t="shared" si="112"/>
        <v>0</v>
      </c>
    </row>
    <row r="683" spans="19:24" x14ac:dyDescent="0.25">
      <c r="S683" s="25">
        <f t="shared" si="113"/>
        <v>0</v>
      </c>
      <c r="U683">
        <f t="shared" si="109"/>
        <v>0</v>
      </c>
      <c r="V683">
        <f t="shared" si="110"/>
        <v>0</v>
      </c>
      <c r="W683">
        <f t="shared" si="111"/>
        <v>0</v>
      </c>
      <c r="X683">
        <f t="shared" si="112"/>
        <v>0</v>
      </c>
    </row>
    <row r="684" spans="19:24" x14ac:dyDescent="0.25">
      <c r="S684" s="25">
        <f t="shared" si="113"/>
        <v>0</v>
      </c>
      <c r="U684">
        <f t="shared" si="109"/>
        <v>0</v>
      </c>
      <c r="V684">
        <f t="shared" si="110"/>
        <v>0</v>
      </c>
      <c r="W684">
        <f t="shared" si="111"/>
        <v>0</v>
      </c>
      <c r="X684">
        <f t="shared" si="112"/>
        <v>0</v>
      </c>
    </row>
    <row r="685" spans="19:24" x14ac:dyDescent="0.25">
      <c r="S685" s="25">
        <f t="shared" si="113"/>
        <v>0</v>
      </c>
      <c r="U685">
        <f t="shared" si="109"/>
        <v>0</v>
      </c>
      <c r="V685">
        <f t="shared" si="110"/>
        <v>0</v>
      </c>
      <c r="W685">
        <f t="shared" si="111"/>
        <v>0</v>
      </c>
      <c r="X685">
        <f t="shared" si="112"/>
        <v>0</v>
      </c>
    </row>
    <row r="686" spans="19:24" x14ac:dyDescent="0.25">
      <c r="S686" s="25">
        <f t="shared" si="113"/>
        <v>0</v>
      </c>
      <c r="U686">
        <f t="shared" si="109"/>
        <v>0</v>
      </c>
      <c r="V686">
        <f t="shared" si="110"/>
        <v>0</v>
      </c>
      <c r="W686">
        <f t="shared" si="111"/>
        <v>0</v>
      </c>
      <c r="X686">
        <f t="shared" si="112"/>
        <v>0</v>
      </c>
    </row>
    <row r="687" spans="19:24" x14ac:dyDescent="0.25">
      <c r="S687" s="25">
        <f t="shared" si="113"/>
        <v>0</v>
      </c>
      <c r="U687">
        <f t="shared" si="109"/>
        <v>0</v>
      </c>
      <c r="V687">
        <f t="shared" si="110"/>
        <v>0</v>
      </c>
      <c r="W687">
        <f t="shared" si="111"/>
        <v>0</v>
      </c>
      <c r="X687">
        <f t="shared" si="112"/>
        <v>0</v>
      </c>
    </row>
    <row r="688" spans="19:24" x14ac:dyDescent="0.25">
      <c r="S688" s="25">
        <f t="shared" si="113"/>
        <v>0</v>
      </c>
      <c r="U688">
        <f t="shared" si="109"/>
        <v>0</v>
      </c>
      <c r="V688">
        <f t="shared" si="110"/>
        <v>0</v>
      </c>
      <c r="W688">
        <f t="shared" si="111"/>
        <v>0</v>
      </c>
      <c r="X688">
        <f t="shared" si="112"/>
        <v>0</v>
      </c>
    </row>
    <row r="689" spans="19:24" x14ac:dyDescent="0.25">
      <c r="S689" s="25">
        <f t="shared" si="113"/>
        <v>0</v>
      </c>
      <c r="U689">
        <f t="shared" si="109"/>
        <v>0</v>
      </c>
      <c r="V689">
        <f t="shared" si="110"/>
        <v>0</v>
      </c>
      <c r="W689">
        <f t="shared" si="111"/>
        <v>0</v>
      </c>
      <c r="X689">
        <f t="shared" si="112"/>
        <v>0</v>
      </c>
    </row>
    <row r="690" spans="19:24" x14ac:dyDescent="0.25">
      <c r="S690" s="25">
        <f t="shared" si="113"/>
        <v>0</v>
      </c>
      <c r="U690">
        <f t="shared" si="109"/>
        <v>0</v>
      </c>
      <c r="V690">
        <f t="shared" si="110"/>
        <v>0</v>
      </c>
      <c r="W690">
        <f t="shared" si="111"/>
        <v>0</v>
      </c>
      <c r="X690">
        <f t="shared" si="112"/>
        <v>0</v>
      </c>
    </row>
    <row r="691" spans="19:24" x14ac:dyDescent="0.25">
      <c r="S691" s="25">
        <f t="shared" si="113"/>
        <v>0</v>
      </c>
      <c r="U691">
        <f t="shared" si="109"/>
        <v>0</v>
      </c>
      <c r="V691">
        <f t="shared" si="110"/>
        <v>0</v>
      </c>
      <c r="W691">
        <f t="shared" si="111"/>
        <v>0</v>
      </c>
      <c r="X691">
        <f t="shared" si="112"/>
        <v>0</v>
      </c>
    </row>
    <row r="692" spans="19:24" x14ac:dyDescent="0.25">
      <c r="S692" s="25">
        <f t="shared" si="113"/>
        <v>0</v>
      </c>
      <c r="U692">
        <f t="shared" si="109"/>
        <v>0</v>
      </c>
      <c r="V692">
        <f t="shared" si="110"/>
        <v>0</v>
      </c>
      <c r="W692">
        <f t="shared" si="111"/>
        <v>0</v>
      </c>
      <c r="X692">
        <f t="shared" si="112"/>
        <v>0</v>
      </c>
    </row>
    <row r="693" spans="19:24" x14ac:dyDescent="0.25">
      <c r="S693" s="25">
        <f t="shared" si="113"/>
        <v>0</v>
      </c>
      <c r="U693">
        <f t="shared" si="109"/>
        <v>0</v>
      </c>
      <c r="V693">
        <f t="shared" si="110"/>
        <v>0</v>
      </c>
      <c r="W693">
        <f t="shared" si="111"/>
        <v>0</v>
      </c>
      <c r="X693">
        <f t="shared" si="112"/>
        <v>0</v>
      </c>
    </row>
    <row r="694" spans="19:24" x14ac:dyDescent="0.25">
      <c r="S694" s="25">
        <f t="shared" si="113"/>
        <v>0</v>
      </c>
      <c r="U694">
        <f t="shared" si="109"/>
        <v>0</v>
      </c>
      <c r="V694">
        <f t="shared" si="110"/>
        <v>0</v>
      </c>
      <c r="W694">
        <f t="shared" si="111"/>
        <v>0</v>
      </c>
      <c r="X694">
        <f t="shared" si="112"/>
        <v>0</v>
      </c>
    </row>
    <row r="695" spans="19:24" x14ac:dyDescent="0.25">
      <c r="S695" s="25">
        <f t="shared" si="113"/>
        <v>0</v>
      </c>
      <c r="U695">
        <f t="shared" si="109"/>
        <v>0</v>
      </c>
      <c r="V695">
        <f t="shared" si="110"/>
        <v>0</v>
      </c>
      <c r="W695">
        <f t="shared" si="111"/>
        <v>0</v>
      </c>
      <c r="X695">
        <f t="shared" si="112"/>
        <v>0</v>
      </c>
    </row>
    <row r="696" spans="19:24" x14ac:dyDescent="0.25">
      <c r="S696" s="25">
        <f t="shared" si="113"/>
        <v>0</v>
      </c>
      <c r="U696">
        <f t="shared" si="109"/>
        <v>0</v>
      </c>
      <c r="V696">
        <f t="shared" si="110"/>
        <v>0</v>
      </c>
      <c r="W696">
        <f t="shared" si="111"/>
        <v>0</v>
      </c>
      <c r="X696">
        <f t="shared" si="112"/>
        <v>0</v>
      </c>
    </row>
    <row r="697" spans="19:24" x14ac:dyDescent="0.25">
      <c r="S697" s="25">
        <f t="shared" si="113"/>
        <v>0</v>
      </c>
      <c r="U697">
        <f t="shared" si="109"/>
        <v>0</v>
      </c>
      <c r="V697">
        <f t="shared" si="110"/>
        <v>0</v>
      </c>
      <c r="W697">
        <f t="shared" si="111"/>
        <v>0</v>
      </c>
      <c r="X697">
        <f t="shared" si="112"/>
        <v>0</v>
      </c>
    </row>
    <row r="698" spans="19:24" x14ac:dyDescent="0.25">
      <c r="S698" s="25">
        <f t="shared" si="113"/>
        <v>0</v>
      </c>
      <c r="U698">
        <f t="shared" si="109"/>
        <v>0</v>
      </c>
      <c r="V698">
        <f t="shared" si="110"/>
        <v>0</v>
      </c>
      <c r="W698">
        <f t="shared" si="111"/>
        <v>0</v>
      </c>
      <c r="X698">
        <f t="shared" si="112"/>
        <v>0</v>
      </c>
    </row>
    <row r="699" spans="19:24" x14ac:dyDescent="0.25">
      <c r="S699" s="25">
        <f t="shared" si="113"/>
        <v>0</v>
      </c>
      <c r="U699">
        <f t="shared" si="109"/>
        <v>0</v>
      </c>
      <c r="V699">
        <f t="shared" si="110"/>
        <v>0</v>
      </c>
      <c r="W699">
        <f t="shared" si="111"/>
        <v>0</v>
      </c>
      <c r="X699">
        <f t="shared" si="112"/>
        <v>0</v>
      </c>
    </row>
    <row r="700" spans="19:24" x14ac:dyDescent="0.25">
      <c r="S700" s="25">
        <f t="shared" si="113"/>
        <v>0</v>
      </c>
      <c r="U700">
        <f t="shared" si="109"/>
        <v>0</v>
      </c>
      <c r="V700">
        <f t="shared" si="110"/>
        <v>0</v>
      </c>
      <c r="W700">
        <f t="shared" si="111"/>
        <v>0</v>
      </c>
      <c r="X700">
        <f t="shared" si="112"/>
        <v>0</v>
      </c>
    </row>
    <row r="701" spans="19:24" x14ac:dyDescent="0.25">
      <c r="S701" s="25">
        <f t="shared" si="113"/>
        <v>0</v>
      </c>
      <c r="U701">
        <f t="shared" si="109"/>
        <v>0</v>
      </c>
      <c r="V701">
        <f t="shared" si="110"/>
        <v>0</v>
      </c>
      <c r="W701">
        <f t="shared" si="111"/>
        <v>0</v>
      </c>
      <c r="X701">
        <f t="shared" si="112"/>
        <v>0</v>
      </c>
    </row>
    <row r="702" spans="19:24" x14ac:dyDescent="0.25">
      <c r="S702" s="25">
        <f t="shared" si="113"/>
        <v>0</v>
      </c>
      <c r="U702">
        <f t="shared" si="109"/>
        <v>0</v>
      </c>
      <c r="V702">
        <f t="shared" si="110"/>
        <v>0</v>
      </c>
      <c r="W702">
        <f t="shared" si="111"/>
        <v>0</v>
      </c>
      <c r="X702">
        <f t="shared" si="112"/>
        <v>0</v>
      </c>
    </row>
    <row r="703" spans="19:24" x14ac:dyDescent="0.25">
      <c r="S703" s="25">
        <f t="shared" si="113"/>
        <v>0</v>
      </c>
      <c r="U703">
        <f t="shared" si="109"/>
        <v>0</v>
      </c>
      <c r="V703">
        <f t="shared" si="110"/>
        <v>0</v>
      </c>
      <c r="W703">
        <f t="shared" si="111"/>
        <v>0</v>
      </c>
      <c r="X703">
        <f t="shared" si="112"/>
        <v>0</v>
      </c>
    </row>
    <row r="704" spans="19:24" x14ac:dyDescent="0.25">
      <c r="S704" s="25">
        <f t="shared" si="113"/>
        <v>0</v>
      </c>
      <c r="U704">
        <f t="shared" si="109"/>
        <v>0</v>
      </c>
      <c r="V704">
        <f t="shared" si="110"/>
        <v>0</v>
      </c>
      <c r="W704">
        <f t="shared" si="111"/>
        <v>0</v>
      </c>
      <c r="X704">
        <f t="shared" si="112"/>
        <v>0</v>
      </c>
    </row>
    <row r="705" spans="19:24" x14ac:dyDescent="0.25">
      <c r="S705" s="25">
        <f t="shared" si="113"/>
        <v>0</v>
      </c>
      <c r="U705">
        <f t="shared" si="109"/>
        <v>0</v>
      </c>
      <c r="V705">
        <f t="shared" si="110"/>
        <v>0</v>
      </c>
      <c r="W705">
        <f t="shared" si="111"/>
        <v>0</v>
      </c>
      <c r="X705">
        <f t="shared" si="112"/>
        <v>0</v>
      </c>
    </row>
    <row r="706" spans="19:24" x14ac:dyDescent="0.25">
      <c r="S706" s="25">
        <f t="shared" si="113"/>
        <v>0</v>
      </c>
      <c r="U706">
        <f t="shared" ref="U706:U716" si="114">IF($S706&gt;3.1*$Y$1,O706,0)</f>
        <v>0</v>
      </c>
      <c r="V706">
        <f t="shared" ref="V706:V716" si="115">IF($S706&gt;3.1*$Y$1,P706,0)</f>
        <v>0</v>
      </c>
      <c r="W706">
        <f t="shared" ref="W706:W716" si="116">IF($S706&gt;3.1*$Y$1,Q706,0)</f>
        <v>0</v>
      </c>
      <c r="X706">
        <f t="shared" ref="X706:X716" si="117">IF($S706&gt;3.1*$Y$1,R706,0)</f>
        <v>0</v>
      </c>
    </row>
    <row r="707" spans="19:24" x14ac:dyDescent="0.25">
      <c r="S707" s="25">
        <f t="shared" si="113"/>
        <v>0</v>
      </c>
      <c r="U707">
        <f t="shared" si="114"/>
        <v>0</v>
      </c>
      <c r="V707">
        <f t="shared" si="115"/>
        <v>0</v>
      </c>
      <c r="W707">
        <f t="shared" si="116"/>
        <v>0</v>
      </c>
      <c r="X707">
        <f t="shared" si="117"/>
        <v>0</v>
      </c>
    </row>
    <row r="708" spans="19:24" x14ac:dyDescent="0.25">
      <c r="S708" s="25">
        <f t="shared" si="113"/>
        <v>0</v>
      </c>
      <c r="U708">
        <f t="shared" si="114"/>
        <v>0</v>
      </c>
      <c r="V708">
        <f t="shared" si="115"/>
        <v>0</v>
      </c>
      <c r="W708">
        <f t="shared" si="116"/>
        <v>0</v>
      </c>
      <c r="X708">
        <f t="shared" si="117"/>
        <v>0</v>
      </c>
    </row>
    <row r="709" spans="19:24" x14ac:dyDescent="0.25">
      <c r="S709" s="25">
        <f t="shared" si="113"/>
        <v>0</v>
      </c>
      <c r="U709">
        <f t="shared" si="114"/>
        <v>0</v>
      </c>
      <c r="V709">
        <f t="shared" si="115"/>
        <v>0</v>
      </c>
      <c r="W709">
        <f t="shared" si="116"/>
        <v>0</v>
      </c>
      <c r="X709">
        <f t="shared" si="117"/>
        <v>0</v>
      </c>
    </row>
    <row r="710" spans="19:24" x14ac:dyDescent="0.25">
      <c r="S710" s="25">
        <f t="shared" si="113"/>
        <v>0</v>
      </c>
      <c r="U710">
        <f t="shared" si="114"/>
        <v>0</v>
      </c>
      <c r="V710">
        <f t="shared" si="115"/>
        <v>0</v>
      </c>
      <c r="W710">
        <f t="shared" si="116"/>
        <v>0</v>
      </c>
      <c r="X710">
        <f t="shared" si="117"/>
        <v>0</v>
      </c>
    </row>
    <row r="711" spans="19:24" x14ac:dyDescent="0.25">
      <c r="U711">
        <f t="shared" si="114"/>
        <v>0</v>
      </c>
      <c r="V711">
        <f t="shared" si="115"/>
        <v>0</v>
      </c>
      <c r="W711">
        <f t="shared" si="116"/>
        <v>0</v>
      </c>
      <c r="X711">
        <f t="shared" si="117"/>
        <v>0</v>
      </c>
    </row>
    <row r="712" spans="19:24" x14ac:dyDescent="0.25">
      <c r="U712">
        <f t="shared" si="114"/>
        <v>0</v>
      </c>
      <c r="V712">
        <f t="shared" si="115"/>
        <v>0</v>
      </c>
      <c r="W712">
        <f t="shared" si="116"/>
        <v>0</v>
      </c>
      <c r="X712">
        <f t="shared" si="117"/>
        <v>0</v>
      </c>
    </row>
    <row r="713" spans="19:24" x14ac:dyDescent="0.25">
      <c r="U713">
        <f t="shared" si="114"/>
        <v>0</v>
      </c>
      <c r="V713">
        <f t="shared" si="115"/>
        <v>0</v>
      </c>
      <c r="W713">
        <f t="shared" si="116"/>
        <v>0</v>
      </c>
      <c r="X713">
        <f t="shared" si="117"/>
        <v>0</v>
      </c>
    </row>
    <row r="714" spans="19:24" x14ac:dyDescent="0.25">
      <c r="U714">
        <f t="shared" si="114"/>
        <v>0</v>
      </c>
      <c r="V714">
        <f t="shared" si="115"/>
        <v>0</v>
      </c>
      <c r="W714">
        <f t="shared" si="116"/>
        <v>0</v>
      </c>
      <c r="X714">
        <f t="shared" si="117"/>
        <v>0</v>
      </c>
    </row>
    <row r="715" spans="19:24" x14ac:dyDescent="0.25">
      <c r="U715">
        <f t="shared" si="114"/>
        <v>0</v>
      </c>
      <c r="V715">
        <f t="shared" si="115"/>
        <v>0</v>
      </c>
      <c r="W715">
        <f t="shared" si="116"/>
        <v>0</v>
      </c>
      <c r="X715">
        <f t="shared" si="117"/>
        <v>0</v>
      </c>
    </row>
    <row r="716" spans="19:24" x14ac:dyDescent="0.25">
      <c r="U716">
        <f t="shared" si="114"/>
        <v>0</v>
      </c>
      <c r="V716">
        <f t="shared" si="115"/>
        <v>0</v>
      </c>
      <c r="W716">
        <f t="shared" si="116"/>
        <v>0</v>
      </c>
      <c r="X716">
        <f t="shared" si="117"/>
        <v>0</v>
      </c>
    </row>
    <row r="717" spans="19:24" x14ac:dyDescent="0.25">
      <c r="U717">
        <f t="shared" ref="U717:X720" si="118">IF($S717&gt;3.1*$Y$2,O717,0)</f>
        <v>0</v>
      </c>
      <c r="V717">
        <f t="shared" si="118"/>
        <v>0</v>
      </c>
      <c r="W717">
        <f t="shared" si="118"/>
        <v>0</v>
      </c>
      <c r="X717">
        <f t="shared" si="118"/>
        <v>0</v>
      </c>
    </row>
    <row r="718" spans="19:24" x14ac:dyDescent="0.25">
      <c r="U718">
        <f t="shared" si="118"/>
        <v>0</v>
      </c>
      <c r="V718">
        <f t="shared" si="118"/>
        <v>0</v>
      </c>
      <c r="W718">
        <f t="shared" si="118"/>
        <v>0</v>
      </c>
      <c r="X718">
        <f t="shared" si="118"/>
        <v>0</v>
      </c>
    </row>
    <row r="719" spans="19:24" x14ac:dyDescent="0.25">
      <c r="U719">
        <f t="shared" si="118"/>
        <v>0</v>
      </c>
      <c r="V719">
        <f t="shared" si="118"/>
        <v>0</v>
      </c>
      <c r="W719">
        <f t="shared" si="118"/>
        <v>0</v>
      </c>
      <c r="X719">
        <f t="shared" si="118"/>
        <v>0</v>
      </c>
    </row>
    <row r="720" spans="19:24" x14ac:dyDescent="0.25">
      <c r="U720">
        <f t="shared" si="118"/>
        <v>0</v>
      </c>
      <c r="V720">
        <f t="shared" si="118"/>
        <v>0</v>
      </c>
      <c r="W720">
        <f t="shared" si="118"/>
        <v>0</v>
      </c>
      <c r="X720">
        <f t="shared" si="118"/>
        <v>0</v>
      </c>
    </row>
  </sheetData>
  <sortState xmlns:xlrd2="http://schemas.microsoft.com/office/spreadsheetml/2017/richdata2" ref="A2:Z736">
    <sortCondition descending="1" ref="X2:X73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406D-84CF-4227-B55B-6A0A06FF61D4}">
  <dimension ref="A1:AA498"/>
  <sheetViews>
    <sheetView workbookViewId="0">
      <pane ySplit="1" topLeftCell="A2" activePane="bottomLeft" state="frozen"/>
      <selection pane="bottomLeft" activeCell="X2" sqref="X2:X19"/>
    </sheetView>
  </sheetViews>
  <sheetFormatPr defaultRowHeight="15" x14ac:dyDescent="0.25"/>
  <cols>
    <col min="1" max="1" width="18.5703125" customWidth="1"/>
    <col min="2" max="2" width="9.28515625" customWidth="1"/>
    <col min="3" max="3" width="5.85546875" customWidth="1"/>
    <col min="4" max="4" width="7.85546875" customWidth="1"/>
    <col min="5" max="5" width="7" customWidth="1"/>
    <col min="6" max="6" width="6.5703125" customWidth="1"/>
    <col min="7" max="7" width="6.85546875" customWidth="1"/>
    <col min="8" max="8" width="5.7109375" customWidth="1"/>
    <col min="9" max="9" width="5.42578125" customWidth="1"/>
    <col min="10" max="10" width="7.85546875" customWidth="1"/>
    <col min="11" max="13" width="6.85546875" customWidth="1"/>
    <col min="14" max="14" width="6.7109375" customWidth="1"/>
    <col min="16" max="16" width="9.140625" customWidth="1"/>
    <col min="17" max="17" width="8.85546875" customWidth="1"/>
  </cols>
  <sheetData>
    <row r="1" spans="1:27" ht="15.75" thickBot="1" x14ac:dyDescent="0.3">
      <c r="A1" s="23" t="s">
        <v>61</v>
      </c>
      <c r="B1" t="s">
        <v>31</v>
      </c>
      <c r="C1" s="20" t="s">
        <v>7</v>
      </c>
      <c r="D1" s="21" t="s">
        <v>23</v>
      </c>
      <c r="E1" s="21" t="s">
        <v>24</v>
      </c>
      <c r="F1" s="21" t="s">
        <v>97</v>
      </c>
      <c r="G1" s="21" t="s">
        <v>2</v>
      </c>
      <c r="H1" s="21" t="s">
        <v>3</v>
      </c>
      <c r="I1" s="21" t="s">
        <v>98</v>
      </c>
      <c r="J1" s="21" t="s">
        <v>25</v>
      </c>
      <c r="K1" s="21" t="s">
        <v>10</v>
      </c>
      <c r="L1" s="21" t="s">
        <v>9</v>
      </c>
      <c r="M1" s="21" t="s">
        <v>26</v>
      </c>
      <c r="N1" s="21" t="s">
        <v>15</v>
      </c>
      <c r="O1" s="21" t="s">
        <v>16</v>
      </c>
      <c r="P1" s="21" t="s">
        <v>27</v>
      </c>
      <c r="Q1" s="21" t="s">
        <v>28</v>
      </c>
      <c r="R1" s="21" t="s">
        <v>29</v>
      </c>
      <c r="S1" s="21" t="s">
        <v>48</v>
      </c>
      <c r="U1" s="21" t="s">
        <v>27</v>
      </c>
      <c r="V1" s="21" t="s">
        <v>28</v>
      </c>
      <c r="W1" s="21" t="s">
        <v>29</v>
      </c>
      <c r="X1" s="27" t="s">
        <v>4</v>
      </c>
      <c r="Z1">
        <v>62</v>
      </c>
      <c r="AA1">
        <f>20*Z1/162</f>
        <v>7.6543209876543212</v>
      </c>
    </row>
    <row r="2" spans="1:27" x14ac:dyDescent="0.25">
      <c r="A2" s="47" t="s">
        <v>337</v>
      </c>
      <c r="B2" s="49" t="s">
        <v>72</v>
      </c>
      <c r="C2">
        <v>11</v>
      </c>
      <c r="D2">
        <v>11</v>
      </c>
      <c r="E2">
        <v>6</v>
      </c>
      <c r="F2">
        <v>2</v>
      </c>
      <c r="G2">
        <v>10</v>
      </c>
      <c r="H2">
        <v>1</v>
      </c>
      <c r="I2">
        <v>0</v>
      </c>
      <c r="J2">
        <v>91.333333333333343</v>
      </c>
      <c r="K2">
        <v>62</v>
      </c>
      <c r="L2">
        <v>24</v>
      </c>
      <c r="M2">
        <v>22</v>
      </c>
      <c r="N2">
        <v>14</v>
      </c>
      <c r="O2">
        <v>98</v>
      </c>
      <c r="P2" s="18">
        <f>IF(J2=0,100,9*M2/J2)</f>
        <v>2.167883211678832</v>
      </c>
      <c r="Q2" s="18">
        <f>IF(J2=0,100,9*N2/J2)</f>
        <v>1.3795620437956202</v>
      </c>
      <c r="R2" s="26">
        <f>IF(J2=0,0,9*O2/J2)</f>
        <v>9.656934306569342</v>
      </c>
      <c r="S2" s="26">
        <f>IF(G2+H2=0,0,G2/(G2+H2))</f>
        <v>0.90909090909090906</v>
      </c>
      <c r="U2">
        <f>IF($J2&lt;$Z$1,100,P2)</f>
        <v>2.167883211678832</v>
      </c>
      <c r="V2">
        <f>IF($J2&lt;$Z$1,100,Q2)</f>
        <v>1.3795620437956202</v>
      </c>
      <c r="W2">
        <f>IF($J2&lt;$Z$1,0,R2)</f>
        <v>9.656934306569342</v>
      </c>
      <c r="X2">
        <f>IF(G2+H2&lt;(20*$Z$1/162),0,S2)</f>
        <v>0.90909090909090906</v>
      </c>
    </row>
    <row r="3" spans="1:27" x14ac:dyDescent="0.25">
      <c r="A3" s="73" t="s">
        <v>186</v>
      </c>
      <c r="B3" s="49" t="s">
        <v>66</v>
      </c>
      <c r="C3">
        <v>13</v>
      </c>
      <c r="D3">
        <v>13</v>
      </c>
      <c r="E3">
        <v>4</v>
      </c>
      <c r="F3">
        <v>2</v>
      </c>
      <c r="G3">
        <v>10</v>
      </c>
      <c r="H3">
        <v>1</v>
      </c>
      <c r="I3">
        <v>0</v>
      </c>
      <c r="J3">
        <v>98.998999999999995</v>
      </c>
      <c r="K3">
        <v>91</v>
      </c>
      <c r="L3">
        <v>37</v>
      </c>
      <c r="M3">
        <v>33</v>
      </c>
      <c r="N3">
        <v>13</v>
      </c>
      <c r="O3">
        <v>82</v>
      </c>
      <c r="P3" s="18">
        <f>IF(J3=0,100,9*M3/J3)</f>
        <v>3.0000303033363975</v>
      </c>
      <c r="Q3" s="18">
        <f>IF(J3=0,100,9*N3/J3)</f>
        <v>1.1818301194961567</v>
      </c>
      <c r="R3" s="26">
        <f>IF(J3=0,0,9*O3/J3)</f>
        <v>7.4546207537449876</v>
      </c>
      <c r="S3" s="26">
        <f>IF(G3+H3=0,0,G3/(G3+H3))</f>
        <v>0.90909090909090906</v>
      </c>
      <c r="U3">
        <f>IF($J3&lt;$Z$1,100,P3)</f>
        <v>3.0000303033363975</v>
      </c>
      <c r="V3">
        <f>IF($J3&lt;$Z$1,100,Q3)</f>
        <v>1.1818301194961567</v>
      </c>
      <c r="W3">
        <f>IF($J3&lt;$Z$1,0,R3)</f>
        <v>7.4546207537449876</v>
      </c>
      <c r="X3">
        <f>IF(G3+H3&lt;(20*$Z$1/162),0,S3)</f>
        <v>0.90909090909090906</v>
      </c>
    </row>
    <row r="4" spans="1:27" x14ac:dyDescent="0.25">
      <c r="A4" s="73" t="s">
        <v>514</v>
      </c>
      <c r="B4" s="49" t="s">
        <v>81</v>
      </c>
      <c r="C4">
        <v>13</v>
      </c>
      <c r="D4">
        <v>12</v>
      </c>
      <c r="E4">
        <v>6</v>
      </c>
      <c r="F4">
        <v>2</v>
      </c>
      <c r="G4">
        <v>11</v>
      </c>
      <c r="H4">
        <v>2</v>
      </c>
      <c r="I4">
        <v>0</v>
      </c>
      <c r="J4">
        <v>95.332999999999998</v>
      </c>
      <c r="K4">
        <v>55</v>
      </c>
      <c r="L4">
        <v>23</v>
      </c>
      <c r="M4">
        <v>22</v>
      </c>
      <c r="N4">
        <v>8</v>
      </c>
      <c r="O4">
        <v>85</v>
      </c>
      <c r="P4" s="18">
        <f>IF(J4=0,100,9*M4/J4)</f>
        <v>2.0769303389172689</v>
      </c>
      <c r="Q4" s="18">
        <f>IF(J4=0,100,9*N4/J4)</f>
        <v>0.75524739596991597</v>
      </c>
      <c r="R4" s="26">
        <f>IF(J4=0,0,9*O4/J4)</f>
        <v>8.0245035821803565</v>
      </c>
      <c r="S4" s="26">
        <f>IF(G4+H4=0,0,G4/(G4+H4))</f>
        <v>0.84615384615384615</v>
      </c>
      <c r="U4">
        <f>IF($J4&lt;$Z$1,100,P4)</f>
        <v>2.0769303389172689</v>
      </c>
      <c r="V4">
        <f>IF($J4&lt;$Z$1,100,Q4)</f>
        <v>0.75524739596991597</v>
      </c>
      <c r="W4">
        <f>IF($J4&lt;$Z$1,0,R4)</f>
        <v>8.0245035821803565</v>
      </c>
      <c r="X4">
        <f>IF(G4+H4&lt;(20*$Z$1/162),0,S4)</f>
        <v>0.84615384615384615</v>
      </c>
    </row>
    <row r="5" spans="1:27" x14ac:dyDescent="0.25">
      <c r="A5" s="73" t="s">
        <v>329</v>
      </c>
      <c r="B5" s="49" t="s">
        <v>72</v>
      </c>
      <c r="C5">
        <v>14</v>
      </c>
      <c r="D5">
        <v>14</v>
      </c>
      <c r="E5">
        <v>5</v>
      </c>
      <c r="F5">
        <v>1</v>
      </c>
      <c r="G5">
        <v>11</v>
      </c>
      <c r="H5">
        <v>2</v>
      </c>
      <c r="I5">
        <v>0</v>
      </c>
      <c r="J5">
        <v>110.333</v>
      </c>
      <c r="K5">
        <v>82</v>
      </c>
      <c r="L5">
        <v>34</v>
      </c>
      <c r="M5">
        <v>32</v>
      </c>
      <c r="N5">
        <v>21</v>
      </c>
      <c r="O5">
        <v>73</v>
      </c>
      <c r="P5" s="18">
        <f>IF(J5=0,100,9*M5/J5)</f>
        <v>2.6102797893649226</v>
      </c>
      <c r="Q5" s="18">
        <f>IF(J5=0,100,9*N5/J5)</f>
        <v>1.7129961117707304</v>
      </c>
      <c r="R5" s="26">
        <f>IF(J5=0,0,9*O5/J5)</f>
        <v>5.9547007694887295</v>
      </c>
      <c r="S5" s="26">
        <f>IF(G5+H5=0,0,G5/(G5+H5))</f>
        <v>0.84615384615384615</v>
      </c>
      <c r="U5">
        <f>IF($J5&lt;$Z$1,100,P5)</f>
        <v>2.6102797893649226</v>
      </c>
      <c r="V5">
        <f>IF($J5&lt;$Z$1,100,Q5)</f>
        <v>1.7129961117707304</v>
      </c>
      <c r="W5">
        <f>IF($J5&lt;$Z$1,0,R5)</f>
        <v>5.9547007694887295</v>
      </c>
      <c r="X5">
        <f>IF(G5+H5&lt;(20*$Z$1/162),0,S5)</f>
        <v>0.84615384615384615</v>
      </c>
    </row>
    <row r="6" spans="1:27" x14ac:dyDescent="0.25">
      <c r="A6" s="73" t="s">
        <v>297</v>
      </c>
      <c r="B6" s="49" t="s">
        <v>70</v>
      </c>
      <c r="C6">
        <v>13</v>
      </c>
      <c r="D6">
        <v>13</v>
      </c>
      <c r="E6">
        <v>2</v>
      </c>
      <c r="F6">
        <v>0</v>
      </c>
      <c r="G6">
        <v>10</v>
      </c>
      <c r="H6">
        <v>2</v>
      </c>
      <c r="I6">
        <v>0</v>
      </c>
      <c r="J6">
        <v>91.664999999999992</v>
      </c>
      <c r="K6">
        <v>76</v>
      </c>
      <c r="L6">
        <v>31</v>
      </c>
      <c r="M6">
        <v>29</v>
      </c>
      <c r="N6">
        <v>28</v>
      </c>
      <c r="O6">
        <v>57</v>
      </c>
      <c r="P6" s="18">
        <f>IF(J6=0,100,9*M6/J6)</f>
        <v>2.847324496809033</v>
      </c>
      <c r="Q6" s="18">
        <f>IF(J6=0,100,9*N6/J6)</f>
        <v>2.7491408934707908</v>
      </c>
      <c r="R6" s="26">
        <f>IF(J6=0,0,9*O6/J6)</f>
        <v>5.5964653902798238</v>
      </c>
      <c r="S6" s="26">
        <f>IF(G6+H6=0,0,G6/(G6+H6))</f>
        <v>0.83333333333333337</v>
      </c>
      <c r="U6">
        <f>IF($J6&lt;$Z$1,100,P6)</f>
        <v>2.847324496809033</v>
      </c>
      <c r="V6">
        <f>IF($J6&lt;$Z$1,100,Q6)</f>
        <v>2.7491408934707908</v>
      </c>
      <c r="W6">
        <f>IF($J6&lt;$Z$1,0,R6)</f>
        <v>5.5964653902798238</v>
      </c>
      <c r="X6">
        <f>IF(G6+H6&lt;(20*$Z$1/162),0,S6)</f>
        <v>0.83333333333333337</v>
      </c>
    </row>
    <row r="7" spans="1:27" x14ac:dyDescent="0.25">
      <c r="A7" s="73" t="s">
        <v>154</v>
      </c>
      <c r="B7" s="49" t="s">
        <v>64</v>
      </c>
      <c r="C7">
        <v>13</v>
      </c>
      <c r="D7">
        <v>13</v>
      </c>
      <c r="E7">
        <v>4</v>
      </c>
      <c r="F7">
        <v>2</v>
      </c>
      <c r="G7">
        <v>8</v>
      </c>
      <c r="H7">
        <v>2</v>
      </c>
      <c r="I7">
        <v>0</v>
      </c>
      <c r="J7">
        <v>84.998999999999995</v>
      </c>
      <c r="K7">
        <v>62</v>
      </c>
      <c r="L7">
        <v>24</v>
      </c>
      <c r="M7">
        <v>24</v>
      </c>
      <c r="N7">
        <v>21</v>
      </c>
      <c r="O7">
        <v>45</v>
      </c>
      <c r="P7" s="18">
        <f>IF(J7=0,100,9*M7/J7)</f>
        <v>2.5412063671337313</v>
      </c>
      <c r="Q7" s="18">
        <f>IF(J7=0,100,9*N7/J7)</f>
        <v>2.2235555712420148</v>
      </c>
      <c r="R7" s="26">
        <f>IF(J7=0,0,9*O7/J7)</f>
        <v>4.764761938375746</v>
      </c>
      <c r="S7" s="26">
        <f>IF(G7+H7=0,0,G7/(G7+H7))</f>
        <v>0.8</v>
      </c>
      <c r="U7">
        <f>IF($J7&lt;$Z$1,100,P7)</f>
        <v>2.5412063671337313</v>
      </c>
      <c r="V7">
        <f>IF($J7&lt;$Z$1,100,Q7)</f>
        <v>2.2235555712420148</v>
      </c>
      <c r="W7">
        <f>IF($J7&lt;$Z$1,0,R7)</f>
        <v>4.764761938375746</v>
      </c>
      <c r="X7">
        <f>IF(G7+H7&lt;(20*$Z$1/162),0,S7)</f>
        <v>0.8</v>
      </c>
    </row>
    <row r="8" spans="1:27" x14ac:dyDescent="0.25">
      <c r="A8" s="75" t="s">
        <v>686</v>
      </c>
      <c r="B8" s="49" t="s">
        <v>87</v>
      </c>
      <c r="C8">
        <v>15</v>
      </c>
      <c r="D8">
        <v>15</v>
      </c>
      <c r="E8">
        <v>3</v>
      </c>
      <c r="F8">
        <v>1</v>
      </c>
      <c r="G8">
        <v>9</v>
      </c>
      <c r="H8">
        <v>3</v>
      </c>
      <c r="I8">
        <v>0</v>
      </c>
      <c r="J8">
        <v>101.9996</v>
      </c>
      <c r="K8">
        <v>93</v>
      </c>
      <c r="L8">
        <v>48</v>
      </c>
      <c r="M8">
        <v>44</v>
      </c>
      <c r="N8">
        <v>28</v>
      </c>
      <c r="O8">
        <v>70</v>
      </c>
      <c r="P8" s="18">
        <f>IF(J8=0,100,9*M8/J8)</f>
        <v>3.882368166149671</v>
      </c>
      <c r="Q8" s="18">
        <f>IF(J8=0,100,9*N8/J8)</f>
        <v>2.4705979239134273</v>
      </c>
      <c r="R8" s="26">
        <f>IF(J8=0,0,9*O8/J8)</f>
        <v>6.1764948097835681</v>
      </c>
      <c r="S8" s="26">
        <f>IF(G8+H8=0,0,G8/(G8+H8))</f>
        <v>0.75</v>
      </c>
      <c r="U8">
        <f>IF($J8&lt;$Z$1,100,P8)</f>
        <v>3.882368166149671</v>
      </c>
      <c r="V8">
        <f>IF($J8&lt;$Z$1,100,Q8)</f>
        <v>2.4705979239134273</v>
      </c>
      <c r="W8">
        <f>IF($J8&lt;$Z$1,0,R8)</f>
        <v>6.1764948097835681</v>
      </c>
      <c r="X8">
        <f>IF(G8+H8&lt;(20*$Z$1/162),0,S8)</f>
        <v>0.75</v>
      </c>
    </row>
    <row r="9" spans="1:27" x14ac:dyDescent="0.25">
      <c r="A9" s="73" t="s">
        <v>196</v>
      </c>
      <c r="B9" s="49" t="s">
        <v>66</v>
      </c>
      <c r="C9">
        <v>13</v>
      </c>
      <c r="D9">
        <v>13</v>
      </c>
      <c r="E9">
        <v>4</v>
      </c>
      <c r="F9">
        <v>0</v>
      </c>
      <c r="G9">
        <v>9</v>
      </c>
      <c r="H9">
        <v>3</v>
      </c>
      <c r="I9">
        <v>0</v>
      </c>
      <c r="J9">
        <v>103.666</v>
      </c>
      <c r="K9">
        <v>82</v>
      </c>
      <c r="L9">
        <v>40</v>
      </c>
      <c r="M9">
        <v>37</v>
      </c>
      <c r="N9">
        <v>17</v>
      </c>
      <c r="O9">
        <v>60</v>
      </c>
      <c r="P9" s="18">
        <f>IF(J9=0,100,9*M9/J9)</f>
        <v>3.21223930700519</v>
      </c>
      <c r="Q9" s="18">
        <f>IF(J9=0,100,9*N9/J9)</f>
        <v>1.4758937356510331</v>
      </c>
      <c r="R9" s="26">
        <f>IF(J9=0,0,9*O9/J9)</f>
        <v>5.2090367140624698</v>
      </c>
      <c r="S9" s="26">
        <f>IF(G9+H9=0,0,G9/(G9+H9))</f>
        <v>0.75</v>
      </c>
      <c r="U9">
        <f>IF($J9&lt;$Z$1,100,P9)</f>
        <v>3.21223930700519</v>
      </c>
      <c r="V9">
        <f>IF($J9&lt;$Z$1,100,Q9)</f>
        <v>1.4758937356510331</v>
      </c>
      <c r="W9">
        <f>IF($J9&lt;$Z$1,0,R9)</f>
        <v>5.2090367140624698</v>
      </c>
      <c r="X9">
        <f>IF(G9+H9&lt;(20*$Z$1/162),0,S9)</f>
        <v>0.75</v>
      </c>
    </row>
    <row r="10" spans="1:27" x14ac:dyDescent="0.25">
      <c r="A10" s="73" t="s">
        <v>153</v>
      </c>
      <c r="B10" s="49" t="s">
        <v>64</v>
      </c>
      <c r="C10">
        <v>26</v>
      </c>
      <c r="D10">
        <v>0</v>
      </c>
      <c r="E10">
        <v>0</v>
      </c>
      <c r="F10">
        <v>0</v>
      </c>
      <c r="G10">
        <v>6</v>
      </c>
      <c r="H10">
        <v>2</v>
      </c>
      <c r="I10">
        <v>9</v>
      </c>
      <c r="J10">
        <v>36.330599999999997</v>
      </c>
      <c r="K10">
        <v>30</v>
      </c>
      <c r="L10">
        <v>12</v>
      </c>
      <c r="M10">
        <v>12</v>
      </c>
      <c r="N10">
        <v>6</v>
      </c>
      <c r="O10">
        <v>28</v>
      </c>
      <c r="P10" s="18">
        <f>IF(J10=0,100,9*M10/J10)</f>
        <v>2.9727006985846645</v>
      </c>
      <c r="Q10" s="18">
        <f>IF(J10=0,100,9*N10/J10)</f>
        <v>1.4863503492923322</v>
      </c>
      <c r="R10" s="26">
        <f>IF(J10=0,0,9*O10/J10)</f>
        <v>6.9363016300308837</v>
      </c>
      <c r="S10" s="26">
        <f>IF(G10+H10=0,0,G10/(G10+H10))</f>
        <v>0.75</v>
      </c>
      <c r="U10">
        <f>IF($J10&lt;$Z$1,100,P10)</f>
        <v>100</v>
      </c>
      <c r="V10">
        <f>IF($J10&lt;$Z$1,100,Q10)</f>
        <v>100</v>
      </c>
      <c r="W10">
        <f>IF($J10&lt;$Z$1,0,R10)</f>
        <v>0</v>
      </c>
      <c r="X10">
        <f>IF(G10+H10&lt;(20*$Z$1/162),0,S10)</f>
        <v>0.75</v>
      </c>
    </row>
    <row r="11" spans="1:27" x14ac:dyDescent="0.25">
      <c r="A11" s="73" t="s">
        <v>294</v>
      </c>
      <c r="B11" s="49" t="s">
        <v>70</v>
      </c>
      <c r="C11">
        <v>14</v>
      </c>
      <c r="D11">
        <v>14</v>
      </c>
      <c r="E11">
        <v>2</v>
      </c>
      <c r="F11">
        <v>0</v>
      </c>
      <c r="G11">
        <v>8</v>
      </c>
      <c r="H11">
        <v>3</v>
      </c>
      <c r="I11">
        <v>0</v>
      </c>
      <c r="J11">
        <v>89.664999999999992</v>
      </c>
      <c r="K11">
        <v>84</v>
      </c>
      <c r="L11">
        <v>46</v>
      </c>
      <c r="M11">
        <v>42</v>
      </c>
      <c r="N11">
        <v>30</v>
      </c>
      <c r="O11">
        <v>51</v>
      </c>
      <c r="P11" s="18">
        <f>IF(J11=0,100,9*M11/J11)</f>
        <v>4.2156917414821837</v>
      </c>
      <c r="Q11" s="18">
        <f>IF(J11=0,100,9*N11/J11)</f>
        <v>3.0112083867729886</v>
      </c>
      <c r="R11" s="26">
        <f>IF(J11=0,0,9*O11/J11)</f>
        <v>5.1190542575140805</v>
      </c>
      <c r="S11" s="26">
        <f>IF(G11+H11=0,0,G11/(G11+H11))</f>
        <v>0.72727272727272729</v>
      </c>
      <c r="U11">
        <f>IF($J11&lt;$Z$1,100,P11)</f>
        <v>4.2156917414821837</v>
      </c>
      <c r="V11">
        <f>IF($J11&lt;$Z$1,100,Q11)</f>
        <v>3.0112083867729886</v>
      </c>
      <c r="W11">
        <f>IF($J11&lt;$Z$1,0,R11)</f>
        <v>5.1190542575140805</v>
      </c>
      <c r="X11">
        <f>IF(G11+H11&lt;(20*$Z$1/162),0,S11)</f>
        <v>0.72727272727272729</v>
      </c>
    </row>
    <row r="12" spans="1:27" x14ac:dyDescent="0.25">
      <c r="A12" s="73" t="s">
        <v>501</v>
      </c>
      <c r="B12" s="49" t="s">
        <v>81</v>
      </c>
      <c r="C12">
        <v>13</v>
      </c>
      <c r="D12">
        <v>13</v>
      </c>
      <c r="E12">
        <v>5</v>
      </c>
      <c r="F12">
        <v>2</v>
      </c>
      <c r="G12">
        <v>7</v>
      </c>
      <c r="H12">
        <v>3</v>
      </c>
      <c r="I12">
        <v>0</v>
      </c>
      <c r="J12">
        <v>100.666</v>
      </c>
      <c r="K12">
        <v>75</v>
      </c>
      <c r="L12">
        <v>34</v>
      </c>
      <c r="M12">
        <v>29</v>
      </c>
      <c r="N12">
        <v>25</v>
      </c>
      <c r="O12">
        <v>85</v>
      </c>
      <c r="P12" s="18">
        <f>IF(J12=0,100,9*M12/J12)</f>
        <v>2.5927324022013392</v>
      </c>
      <c r="Q12" s="18">
        <f>IF(J12=0,100,9*N12/J12)</f>
        <v>2.2351141398287409</v>
      </c>
      <c r="R12" s="26">
        <f>IF(J12=0,0,9*O12/J12)</f>
        <v>7.5993880754177185</v>
      </c>
      <c r="S12" s="26">
        <f>IF(G12+H12=0,0,G12/(G12+H12))</f>
        <v>0.7</v>
      </c>
      <c r="U12">
        <f>IF($J12&lt;$Z$1,100,P12)</f>
        <v>2.5927324022013392</v>
      </c>
      <c r="V12">
        <f>IF($J12&lt;$Z$1,100,Q12)</f>
        <v>2.2351141398287409</v>
      </c>
      <c r="W12">
        <f>IF($J12&lt;$Z$1,0,R12)</f>
        <v>7.5993880754177185</v>
      </c>
      <c r="X12">
        <f>IF(G12+H12&lt;(20*$Z$1/162),0,S12)</f>
        <v>0.7</v>
      </c>
    </row>
    <row r="13" spans="1:27" x14ac:dyDescent="0.25">
      <c r="A13" s="73" t="s">
        <v>336</v>
      </c>
      <c r="B13" s="49" t="s">
        <v>72</v>
      </c>
      <c r="C13">
        <v>14</v>
      </c>
      <c r="D13">
        <v>14</v>
      </c>
      <c r="E13">
        <v>3</v>
      </c>
      <c r="F13">
        <v>2</v>
      </c>
      <c r="G13">
        <v>7</v>
      </c>
      <c r="H13">
        <v>3</v>
      </c>
      <c r="I13">
        <v>0</v>
      </c>
      <c r="J13">
        <v>87.332999999999998</v>
      </c>
      <c r="K13">
        <v>88</v>
      </c>
      <c r="L13">
        <v>41</v>
      </c>
      <c r="M13">
        <v>41</v>
      </c>
      <c r="N13">
        <v>23</v>
      </c>
      <c r="O13">
        <v>68</v>
      </c>
      <c r="P13" s="18">
        <f>IF(J13=0,100,9*M13/J13)</f>
        <v>4.2252069664388037</v>
      </c>
      <c r="Q13" s="18">
        <f>IF(J13=0,100,9*N13/J13)</f>
        <v>2.3702380543437189</v>
      </c>
      <c r="R13" s="26">
        <f>IF(J13=0,0,9*O13/J13)</f>
        <v>7.0076603345814297</v>
      </c>
      <c r="S13" s="26">
        <f>IF(G13+H13=0,0,G13/(G13+H13))</f>
        <v>0.7</v>
      </c>
      <c r="U13">
        <f>IF($J13&lt;$Z$1,100,P13)</f>
        <v>4.2252069664388037</v>
      </c>
      <c r="V13">
        <f>IF($J13&lt;$Z$1,100,Q13)</f>
        <v>2.3702380543437189</v>
      </c>
      <c r="W13">
        <f>IF($J13&lt;$Z$1,0,R13)</f>
        <v>7.0076603345814297</v>
      </c>
      <c r="X13">
        <f>IF(G13+H13&lt;(20*$Z$1/162),0,S13)</f>
        <v>0.7</v>
      </c>
    </row>
    <row r="14" spans="1:27" x14ac:dyDescent="0.25">
      <c r="A14" s="73" t="s">
        <v>550</v>
      </c>
      <c r="B14" s="49" t="s">
        <v>83</v>
      </c>
      <c r="C14">
        <v>14</v>
      </c>
      <c r="D14">
        <v>14</v>
      </c>
      <c r="E14">
        <v>1</v>
      </c>
      <c r="F14">
        <v>0</v>
      </c>
      <c r="G14">
        <v>7</v>
      </c>
      <c r="H14">
        <v>3</v>
      </c>
      <c r="I14">
        <v>0</v>
      </c>
      <c r="J14">
        <v>85.665999999999997</v>
      </c>
      <c r="K14">
        <v>83</v>
      </c>
      <c r="L14">
        <v>47</v>
      </c>
      <c r="M14">
        <v>44</v>
      </c>
      <c r="N14">
        <v>33</v>
      </c>
      <c r="O14">
        <v>63</v>
      </c>
      <c r="P14" s="18">
        <f>IF(J14=0,100,9*M14/J14)</f>
        <v>4.6226040669577193</v>
      </c>
      <c r="Q14" s="18">
        <f>IF(J14=0,100,9*N14/J14)</f>
        <v>3.4669530502182897</v>
      </c>
      <c r="R14" s="26">
        <f>IF(J14=0,0,9*O14/J14)</f>
        <v>6.6187285504167352</v>
      </c>
      <c r="S14" s="26">
        <f>IF(G14+H14=0,0,G14/(G14+H14))</f>
        <v>0.7</v>
      </c>
      <c r="U14">
        <f>IF($J14&lt;$Z$1,100,P14)</f>
        <v>4.6226040669577193</v>
      </c>
      <c r="V14">
        <f>IF($J14&lt;$Z$1,100,Q14)</f>
        <v>3.4669530502182897</v>
      </c>
      <c r="W14">
        <f>IF($J14&lt;$Z$1,0,R14)</f>
        <v>6.6187285504167352</v>
      </c>
      <c r="X14">
        <f>IF(G14+H14&lt;(20*$Z$1/162),0,S14)</f>
        <v>0.7</v>
      </c>
    </row>
    <row r="15" spans="1:27" x14ac:dyDescent="0.25">
      <c r="A15" s="73" t="s">
        <v>537</v>
      </c>
      <c r="B15" s="49" t="s">
        <v>83</v>
      </c>
      <c r="C15">
        <v>14</v>
      </c>
      <c r="D15">
        <v>14</v>
      </c>
      <c r="E15">
        <v>3</v>
      </c>
      <c r="F15">
        <v>0</v>
      </c>
      <c r="G15">
        <v>9</v>
      </c>
      <c r="H15">
        <v>4</v>
      </c>
      <c r="I15">
        <v>0</v>
      </c>
      <c r="J15">
        <v>103.33333333333334</v>
      </c>
      <c r="K15">
        <v>74</v>
      </c>
      <c r="L15">
        <v>46</v>
      </c>
      <c r="M15">
        <v>45</v>
      </c>
      <c r="N15">
        <v>39</v>
      </c>
      <c r="O15">
        <v>101</v>
      </c>
      <c r="P15" s="18">
        <f>IF(J15=0,100,9*M15/J15)</f>
        <v>3.919354838709677</v>
      </c>
      <c r="Q15" s="18">
        <f>IF(J15=0,100,9*N15/J15)</f>
        <v>3.3967741935483868</v>
      </c>
      <c r="R15" s="26">
        <f>IF(J15=0,0,9*O15/J15)</f>
        <v>8.7967741935483854</v>
      </c>
      <c r="S15" s="26">
        <f>IF(G15+H15=0,0,G15/(G15+H15))</f>
        <v>0.69230769230769229</v>
      </c>
      <c r="U15">
        <f>IF($J15&lt;$Z$1,100,P15)</f>
        <v>3.919354838709677</v>
      </c>
      <c r="V15">
        <f>IF($J15&lt;$Z$1,100,Q15)</f>
        <v>3.3967741935483868</v>
      </c>
      <c r="W15">
        <f>IF($J15&lt;$Z$1,0,R15)</f>
        <v>8.7967741935483854</v>
      </c>
      <c r="X15">
        <f>IF(G15+H15&lt;(20*$Z$1/162),0,S15)</f>
        <v>0.69230769230769229</v>
      </c>
    </row>
    <row r="16" spans="1:27" x14ac:dyDescent="0.25">
      <c r="A16" s="73" t="s">
        <v>543</v>
      </c>
      <c r="B16" s="49" t="s">
        <v>83</v>
      </c>
      <c r="C16">
        <v>15</v>
      </c>
      <c r="D16">
        <v>15</v>
      </c>
      <c r="E16">
        <v>5</v>
      </c>
      <c r="F16">
        <v>1</v>
      </c>
      <c r="G16">
        <v>8</v>
      </c>
      <c r="H16">
        <v>4</v>
      </c>
      <c r="I16">
        <v>0</v>
      </c>
      <c r="J16">
        <v>111.333</v>
      </c>
      <c r="K16">
        <v>80</v>
      </c>
      <c r="L16">
        <v>44</v>
      </c>
      <c r="M16">
        <v>40</v>
      </c>
      <c r="N16">
        <v>31</v>
      </c>
      <c r="O16">
        <v>61</v>
      </c>
      <c r="P16" s="18">
        <f>IF(J16=0,100,9*M16/J16)</f>
        <v>3.2335426153970523</v>
      </c>
      <c r="Q16" s="18">
        <f>IF(J16=0,100,9*N16/J16)</f>
        <v>2.5059955269327152</v>
      </c>
      <c r="R16" s="26">
        <f>IF(J16=0,0,9*O16/J16)</f>
        <v>4.9311524884805049</v>
      </c>
      <c r="S16" s="26">
        <f>IF(G16+H16=0,0,G16/(G16+H16))</f>
        <v>0.66666666666666663</v>
      </c>
      <c r="U16">
        <f>IF($J16&lt;$Z$1,100,P16)</f>
        <v>3.2335426153970523</v>
      </c>
      <c r="V16">
        <f>IF($J16&lt;$Z$1,100,Q16)</f>
        <v>2.5059955269327152</v>
      </c>
      <c r="W16">
        <f>IF($J16&lt;$Z$1,0,R16)</f>
        <v>4.9311524884805049</v>
      </c>
      <c r="X16">
        <f>IF(G16+H16&lt;(20*$Z$1/162),0,S16)</f>
        <v>0.66666666666666663</v>
      </c>
    </row>
    <row r="17" spans="1:24" x14ac:dyDescent="0.25">
      <c r="A17" s="73" t="s">
        <v>164</v>
      </c>
      <c r="B17" s="49" t="s">
        <v>64</v>
      </c>
      <c r="C17">
        <v>17</v>
      </c>
      <c r="D17">
        <v>8</v>
      </c>
      <c r="E17">
        <v>2</v>
      </c>
      <c r="F17">
        <v>0</v>
      </c>
      <c r="G17">
        <v>7</v>
      </c>
      <c r="H17">
        <v>4</v>
      </c>
      <c r="I17">
        <v>0</v>
      </c>
      <c r="J17">
        <v>84.99799999999999</v>
      </c>
      <c r="K17">
        <v>70</v>
      </c>
      <c r="L17">
        <v>39</v>
      </c>
      <c r="M17">
        <v>37</v>
      </c>
      <c r="N17">
        <v>30</v>
      </c>
      <c r="O17">
        <v>37</v>
      </c>
      <c r="P17" s="18">
        <f>IF(J17=0,100,9*M17/J17)</f>
        <v>3.9177392409233165</v>
      </c>
      <c r="Q17" s="18">
        <f>IF(J17=0,100,9*N17/J17)</f>
        <v>3.1765453304783646</v>
      </c>
      <c r="R17" s="26">
        <f>IF(J17=0,0,9*O17/J17)</f>
        <v>3.9177392409233165</v>
      </c>
      <c r="S17" s="26">
        <f>IF(G17+H17=0,0,G17/(G17+H17))</f>
        <v>0.63636363636363635</v>
      </c>
      <c r="U17">
        <f>IF($J17&lt;$Z$1,100,P17)</f>
        <v>3.9177392409233165</v>
      </c>
      <c r="V17">
        <f>IF($J17&lt;$Z$1,100,Q17)</f>
        <v>3.1765453304783646</v>
      </c>
      <c r="W17">
        <f>IF($J17&lt;$Z$1,0,R17)</f>
        <v>3.9177392409233165</v>
      </c>
      <c r="X17">
        <f>IF(G17+H17&lt;(20*$Z$1/162),0,S17)</f>
        <v>0.63636363636363635</v>
      </c>
    </row>
    <row r="18" spans="1:24" x14ac:dyDescent="0.25">
      <c r="A18" s="47" t="s">
        <v>654</v>
      </c>
      <c r="B18" s="49" t="s">
        <v>622</v>
      </c>
      <c r="C18">
        <v>10</v>
      </c>
      <c r="D18">
        <v>10</v>
      </c>
      <c r="E18">
        <v>3</v>
      </c>
      <c r="F18">
        <v>1</v>
      </c>
      <c r="G18">
        <v>5</v>
      </c>
      <c r="H18">
        <v>3</v>
      </c>
      <c r="I18">
        <v>0</v>
      </c>
      <c r="J18">
        <v>70.3</v>
      </c>
      <c r="K18">
        <v>49</v>
      </c>
      <c r="L18">
        <v>25</v>
      </c>
      <c r="M18">
        <v>19</v>
      </c>
      <c r="N18">
        <v>29</v>
      </c>
      <c r="O18">
        <v>68</v>
      </c>
      <c r="P18" s="18">
        <f>IF(J18=0,100,9*M18/J18)</f>
        <v>2.4324324324324325</v>
      </c>
      <c r="Q18" s="18">
        <f>IF(J18=0,100,9*N18/J18)</f>
        <v>3.7126600284495024</v>
      </c>
      <c r="R18" s="26">
        <f>IF(J18=0,0,9*O18/J18)</f>
        <v>8.7055476529160742</v>
      </c>
      <c r="S18" s="26">
        <f>IF(G18+H18=0,0,G18/(G18+H18))</f>
        <v>0.625</v>
      </c>
      <c r="U18">
        <f>IF($J18&lt;$Z$1,100,P18)</f>
        <v>2.4324324324324325</v>
      </c>
      <c r="V18">
        <f>IF($J18&lt;$Z$1,100,Q18)</f>
        <v>3.7126600284495024</v>
      </c>
      <c r="W18">
        <f>IF($J18&lt;$Z$1,0,R18)</f>
        <v>8.7055476529160742</v>
      </c>
      <c r="X18">
        <f>IF(G18+H18&lt;(20*$Z$1/162),0,S18)</f>
        <v>0.625</v>
      </c>
    </row>
    <row r="19" spans="1:24" x14ac:dyDescent="0.25">
      <c r="A19" s="47" t="s">
        <v>615</v>
      </c>
      <c r="B19" s="49" t="s">
        <v>586</v>
      </c>
      <c r="C19">
        <v>14</v>
      </c>
      <c r="D19">
        <v>14</v>
      </c>
      <c r="E19">
        <v>3</v>
      </c>
      <c r="F19">
        <v>1</v>
      </c>
      <c r="G19">
        <v>8</v>
      </c>
      <c r="H19">
        <v>5</v>
      </c>
      <c r="I19">
        <v>0</v>
      </c>
      <c r="J19">
        <v>101.33199999999999</v>
      </c>
      <c r="K19">
        <v>118</v>
      </c>
      <c r="L19">
        <v>56</v>
      </c>
      <c r="M19">
        <v>53</v>
      </c>
      <c r="N19">
        <v>12</v>
      </c>
      <c r="O19">
        <v>68</v>
      </c>
      <c r="P19" s="18">
        <f>IF(J19=0,100,9*M19/J19)</f>
        <v>4.7072987802471085</v>
      </c>
      <c r="Q19" s="18">
        <f>IF(J19=0,100,9*N19/J19)</f>
        <v>1.0658034974144397</v>
      </c>
      <c r="R19" s="26">
        <f>IF(J19=0,0,9*O19/J19)</f>
        <v>6.0395531520151584</v>
      </c>
      <c r="S19" s="26">
        <f>IF(G19+H19=0,0,G19/(G19+H19))</f>
        <v>0.61538461538461542</v>
      </c>
      <c r="U19">
        <f>IF($J19&lt;$Z$1,100,P19)</f>
        <v>4.7072987802471085</v>
      </c>
      <c r="V19">
        <f>IF($J19&lt;$Z$1,100,Q19)</f>
        <v>1.0658034974144397</v>
      </c>
      <c r="W19">
        <f>IF($J19&lt;$Z$1,0,R19)</f>
        <v>6.0395531520151584</v>
      </c>
      <c r="X19">
        <f>IF(G19+H19&lt;(20*$Z$1/162),0,S19)</f>
        <v>0.61538461538461542</v>
      </c>
    </row>
    <row r="20" spans="1:24" x14ac:dyDescent="0.25">
      <c r="A20" s="47" t="s">
        <v>258</v>
      </c>
      <c r="B20" s="49" t="s">
        <v>68</v>
      </c>
      <c r="C20">
        <v>12</v>
      </c>
      <c r="D20">
        <v>12</v>
      </c>
      <c r="E20">
        <v>2</v>
      </c>
      <c r="F20">
        <v>0</v>
      </c>
      <c r="G20">
        <v>6</v>
      </c>
      <c r="H20">
        <v>4</v>
      </c>
      <c r="I20">
        <v>0</v>
      </c>
      <c r="J20">
        <v>82.99636666666666</v>
      </c>
      <c r="K20">
        <v>84</v>
      </c>
      <c r="L20">
        <v>46</v>
      </c>
      <c r="M20">
        <v>43</v>
      </c>
      <c r="N20">
        <v>52</v>
      </c>
      <c r="O20">
        <v>78</v>
      </c>
      <c r="P20" s="18">
        <f>IF(J20=0,100,9*M20/J20)</f>
        <v>4.6628547193431364</v>
      </c>
      <c r="Q20" s="18">
        <f>IF(J20=0,100,9*N20/J20)</f>
        <v>5.6388010559498394</v>
      </c>
      <c r="R20" s="26">
        <f>IF(J20=0,0,9*O20/J20)</f>
        <v>8.4582015839247582</v>
      </c>
      <c r="S20" s="26">
        <f>IF(G20+H20=0,0,G20/(G20+H20))</f>
        <v>0.6</v>
      </c>
      <c r="U20">
        <f>IF($J20&lt;$Z$1,100,P20)</f>
        <v>4.6628547193431364</v>
      </c>
      <c r="V20">
        <f>IF($J20&lt;$Z$1,100,Q20)</f>
        <v>5.6388010559498394</v>
      </c>
      <c r="W20">
        <f>IF($J20&lt;$Z$1,0,R20)</f>
        <v>8.4582015839247582</v>
      </c>
      <c r="X20">
        <f>IF(G20+H20&lt;(20*$Z$1/162),0,S20)</f>
        <v>0.6</v>
      </c>
    </row>
    <row r="21" spans="1:24" x14ac:dyDescent="0.25">
      <c r="A21" s="47" t="s">
        <v>612</v>
      </c>
      <c r="B21" s="49" t="s">
        <v>586</v>
      </c>
      <c r="C21">
        <v>14</v>
      </c>
      <c r="D21">
        <v>14</v>
      </c>
      <c r="E21">
        <v>6</v>
      </c>
      <c r="F21">
        <v>3</v>
      </c>
      <c r="G21">
        <v>6</v>
      </c>
      <c r="H21">
        <v>4</v>
      </c>
      <c r="I21">
        <v>0</v>
      </c>
      <c r="J21">
        <v>105.66499999999999</v>
      </c>
      <c r="K21">
        <v>82</v>
      </c>
      <c r="L21">
        <v>34</v>
      </c>
      <c r="M21">
        <v>29</v>
      </c>
      <c r="N21">
        <v>28</v>
      </c>
      <c r="O21">
        <v>87</v>
      </c>
      <c r="P21" s="18">
        <f>IF(J21=0,100,9*M21/J21)</f>
        <v>2.4700705058439407</v>
      </c>
      <c r="Q21" s="18">
        <f>IF(J21=0,100,9*N21/J21)</f>
        <v>2.3848956608148395</v>
      </c>
      <c r="R21" s="26">
        <f>IF(J21=0,0,9*O21/J21)</f>
        <v>7.4102115175318231</v>
      </c>
      <c r="S21" s="26">
        <f>IF(G21+H21=0,0,G21/(G21+H21))</f>
        <v>0.6</v>
      </c>
      <c r="U21">
        <f>IF($J21&lt;$Z$1,100,P21)</f>
        <v>2.4700705058439407</v>
      </c>
      <c r="V21">
        <f>IF($J21&lt;$Z$1,100,Q21)</f>
        <v>2.3848956608148395</v>
      </c>
      <c r="W21">
        <f>IF($J21&lt;$Z$1,0,R21)</f>
        <v>7.4102115175318231</v>
      </c>
      <c r="X21">
        <f>IF(G21+H21&lt;(20*$Z$1/162),0,S21)</f>
        <v>0.6</v>
      </c>
    </row>
    <row r="22" spans="1:24" x14ac:dyDescent="0.25">
      <c r="A22" s="47" t="s">
        <v>410</v>
      </c>
      <c r="B22" s="49" t="s">
        <v>75</v>
      </c>
      <c r="C22">
        <v>14</v>
      </c>
      <c r="D22">
        <v>14</v>
      </c>
      <c r="E22">
        <v>8</v>
      </c>
      <c r="F22">
        <v>1</v>
      </c>
      <c r="G22">
        <v>6</v>
      </c>
      <c r="H22">
        <v>4</v>
      </c>
      <c r="I22">
        <v>0</v>
      </c>
      <c r="J22">
        <v>113.333</v>
      </c>
      <c r="K22">
        <v>98</v>
      </c>
      <c r="L22">
        <v>62</v>
      </c>
      <c r="M22">
        <v>52</v>
      </c>
      <c r="N22">
        <v>30</v>
      </c>
      <c r="O22">
        <v>77</v>
      </c>
      <c r="P22" s="18">
        <f>IF(J22=0,100,9*M22/J22)</f>
        <v>4.1294239100703241</v>
      </c>
      <c r="Q22" s="18">
        <f>IF(J22=0,100,9*N22/J22)</f>
        <v>2.3823599481174944</v>
      </c>
      <c r="R22" s="26">
        <f>IF(J22=0,0,9*O22/J22)</f>
        <v>6.1147238668349022</v>
      </c>
      <c r="S22" s="26">
        <f>IF(G22+H22=0,0,G22/(G22+H22))</f>
        <v>0.6</v>
      </c>
      <c r="U22">
        <f>IF($J22&lt;$Z$1,100,P22)</f>
        <v>4.1294239100703241</v>
      </c>
      <c r="V22">
        <f>IF($J22&lt;$Z$1,100,Q22)</f>
        <v>2.3823599481174944</v>
      </c>
      <c r="W22">
        <f>IF($J22&lt;$Z$1,0,R22)</f>
        <v>6.1147238668349022</v>
      </c>
      <c r="X22">
        <f>IF(G22+H22&lt;(20*$Z$1/162),0,S22)</f>
        <v>0.6</v>
      </c>
    </row>
    <row r="23" spans="1:24" x14ac:dyDescent="0.25">
      <c r="A23" s="74" t="s">
        <v>690</v>
      </c>
      <c r="B23" s="49" t="s">
        <v>87</v>
      </c>
      <c r="C23">
        <v>11</v>
      </c>
      <c r="D23">
        <v>11</v>
      </c>
      <c r="E23">
        <v>5</v>
      </c>
      <c r="F23">
        <v>2</v>
      </c>
      <c r="G23">
        <v>6</v>
      </c>
      <c r="H23">
        <v>4</v>
      </c>
      <c r="I23">
        <v>0</v>
      </c>
      <c r="J23">
        <v>83.665999999999997</v>
      </c>
      <c r="K23">
        <v>69</v>
      </c>
      <c r="L23">
        <v>36</v>
      </c>
      <c r="M23">
        <v>33</v>
      </c>
      <c r="N23">
        <v>11</v>
      </c>
      <c r="O23">
        <v>44</v>
      </c>
      <c r="P23" s="18">
        <f>IF(J23=0,100,9*M23/J23)</f>
        <v>3.5498290823034448</v>
      </c>
      <c r="Q23" s="18">
        <f>IF(J23=0,100,9*N23/J23)</f>
        <v>1.1832763607678149</v>
      </c>
      <c r="R23" s="26">
        <f>IF(J23=0,0,9*O23/J23)</f>
        <v>4.7331054430712598</v>
      </c>
      <c r="S23" s="26">
        <f>IF(G23+H23=0,0,G23/(G23+H23))</f>
        <v>0.6</v>
      </c>
      <c r="U23">
        <f>IF($J23&lt;$Z$1,100,P23)</f>
        <v>3.5498290823034448</v>
      </c>
      <c r="V23">
        <f>IF($J23&lt;$Z$1,100,Q23)</f>
        <v>1.1832763607678149</v>
      </c>
      <c r="W23">
        <f>IF($J23&lt;$Z$1,0,R23)</f>
        <v>4.7331054430712598</v>
      </c>
      <c r="X23">
        <f>IF(G23+H23&lt;(20*$Z$1/162),0,S23)</f>
        <v>0.6</v>
      </c>
    </row>
    <row r="24" spans="1:24" x14ac:dyDescent="0.25">
      <c r="A24" s="47" t="s">
        <v>406</v>
      </c>
      <c r="B24" s="49" t="s">
        <v>75</v>
      </c>
      <c r="C24">
        <v>14</v>
      </c>
      <c r="D24">
        <v>14</v>
      </c>
      <c r="E24">
        <v>4</v>
      </c>
      <c r="F24">
        <v>1</v>
      </c>
      <c r="G24">
        <v>8</v>
      </c>
      <c r="H24">
        <v>6</v>
      </c>
      <c r="I24">
        <v>0</v>
      </c>
      <c r="J24">
        <v>96.991599999999991</v>
      </c>
      <c r="K24">
        <v>94</v>
      </c>
      <c r="L24">
        <v>60</v>
      </c>
      <c r="M24">
        <v>48</v>
      </c>
      <c r="N24">
        <v>31</v>
      </c>
      <c r="O24">
        <v>47</v>
      </c>
      <c r="P24" s="18">
        <f>IF(J24=0,100,9*M24/J24)</f>
        <v>4.4539939541156146</v>
      </c>
      <c r="Q24" s="18">
        <f>IF(J24=0,100,9*N24/J24)</f>
        <v>2.876537762033001</v>
      </c>
      <c r="R24" s="26">
        <f>IF(J24=0,0,9*O24/J24)</f>
        <v>4.3612024134048726</v>
      </c>
      <c r="S24" s="26">
        <f>IF(G24+H24=0,0,G24/(G24+H24))</f>
        <v>0.5714285714285714</v>
      </c>
      <c r="U24">
        <f>IF($J24&lt;$Z$1,100,P24)</f>
        <v>4.4539939541156146</v>
      </c>
      <c r="V24">
        <f>IF($J24&lt;$Z$1,100,Q24)</f>
        <v>2.876537762033001</v>
      </c>
      <c r="W24">
        <f>IF($J24&lt;$Z$1,0,R24)</f>
        <v>4.3612024134048726</v>
      </c>
      <c r="X24">
        <f>IF(G24+H24&lt;(20*$Z$1/162),0,S24)</f>
        <v>0.5714285714285714</v>
      </c>
    </row>
    <row r="25" spans="1:24" x14ac:dyDescent="0.25">
      <c r="A25" s="74" t="s">
        <v>691</v>
      </c>
      <c r="B25" s="49" t="s">
        <v>87</v>
      </c>
      <c r="C25">
        <v>12</v>
      </c>
      <c r="D25">
        <v>12</v>
      </c>
      <c r="E25">
        <v>0</v>
      </c>
      <c r="F25">
        <v>0</v>
      </c>
      <c r="G25">
        <v>5</v>
      </c>
      <c r="H25">
        <v>4</v>
      </c>
      <c r="I25">
        <v>0</v>
      </c>
      <c r="J25">
        <v>71.331329999999994</v>
      </c>
      <c r="K25">
        <v>92</v>
      </c>
      <c r="L25">
        <v>49</v>
      </c>
      <c r="M25">
        <v>40</v>
      </c>
      <c r="N25">
        <v>14</v>
      </c>
      <c r="O25">
        <v>60</v>
      </c>
      <c r="P25" s="18">
        <f>IF(J25=0,100,9*M25/J25)</f>
        <v>5.0468707088456091</v>
      </c>
      <c r="Q25" s="18">
        <f>IF(J25=0,100,9*N25/J25)</f>
        <v>1.766404748095963</v>
      </c>
      <c r="R25" s="26">
        <f>IF(J25=0,0,9*O25/J25)</f>
        <v>7.5703060632684132</v>
      </c>
      <c r="S25" s="26">
        <f>IF(G25+H25=0,0,G25/(G25+H25))</f>
        <v>0.55555555555555558</v>
      </c>
      <c r="U25">
        <f>IF($J25&lt;$Z$1,100,P25)</f>
        <v>5.0468707088456091</v>
      </c>
      <c r="V25">
        <f>IF($J25&lt;$Z$1,100,Q25)</f>
        <v>1.766404748095963</v>
      </c>
      <c r="W25">
        <f>IF($J25&lt;$Z$1,0,R25)</f>
        <v>7.5703060632684132</v>
      </c>
      <c r="X25">
        <f>IF(G25+H25&lt;(20*$Z$1/162),0,S25)</f>
        <v>0.55555555555555558</v>
      </c>
    </row>
    <row r="26" spans="1:24" x14ac:dyDescent="0.25">
      <c r="A26" s="47" t="s">
        <v>541</v>
      </c>
      <c r="B26" s="49" t="s">
        <v>83</v>
      </c>
      <c r="C26">
        <v>14</v>
      </c>
      <c r="D26">
        <v>14</v>
      </c>
      <c r="E26">
        <v>1</v>
      </c>
      <c r="F26">
        <v>0</v>
      </c>
      <c r="G26">
        <v>6</v>
      </c>
      <c r="H26">
        <v>5</v>
      </c>
      <c r="I26">
        <v>0</v>
      </c>
      <c r="J26">
        <v>89.331999999999994</v>
      </c>
      <c r="K26">
        <v>82</v>
      </c>
      <c r="L26">
        <v>46</v>
      </c>
      <c r="M26">
        <v>42</v>
      </c>
      <c r="N26">
        <v>23</v>
      </c>
      <c r="O26">
        <v>72</v>
      </c>
      <c r="P26" s="18">
        <f>IF(J26=0,100,9*M26/J26)</f>
        <v>4.2314064389020736</v>
      </c>
      <c r="Q26" s="18">
        <f>IF(J26=0,100,9*N26/J26)</f>
        <v>2.3171987641606591</v>
      </c>
      <c r="R26" s="26">
        <f>IF(J26=0,0,9*O26/J26)</f>
        <v>7.2538396095464117</v>
      </c>
      <c r="S26" s="26">
        <f>IF(G26+H26=0,0,G26/(G26+H26))</f>
        <v>0.54545454545454541</v>
      </c>
      <c r="U26">
        <f>IF($J26&lt;$Z$1,100,P26)</f>
        <v>4.2314064389020736</v>
      </c>
      <c r="V26">
        <f>IF($J26&lt;$Z$1,100,Q26)</f>
        <v>2.3171987641606591</v>
      </c>
      <c r="W26">
        <f>IF($J26&lt;$Z$1,0,R26)</f>
        <v>7.2538396095464117</v>
      </c>
      <c r="X26">
        <f>IF(G26+H26&lt;(20*$Z$1/162),0,S26)</f>
        <v>0.54545454545454541</v>
      </c>
    </row>
    <row r="27" spans="1:24" x14ac:dyDescent="0.25">
      <c r="A27" s="47" t="s">
        <v>185</v>
      </c>
      <c r="B27" s="49" t="s">
        <v>66</v>
      </c>
      <c r="C27">
        <v>13</v>
      </c>
      <c r="D27">
        <v>13</v>
      </c>
      <c r="E27">
        <v>2</v>
      </c>
      <c r="F27">
        <v>1</v>
      </c>
      <c r="G27">
        <v>6</v>
      </c>
      <c r="H27">
        <v>5</v>
      </c>
      <c r="I27">
        <v>0</v>
      </c>
      <c r="J27">
        <v>89.662329999999997</v>
      </c>
      <c r="K27">
        <v>79</v>
      </c>
      <c r="L27">
        <v>45</v>
      </c>
      <c r="M27">
        <v>42</v>
      </c>
      <c r="N27">
        <v>14</v>
      </c>
      <c r="O27">
        <v>69</v>
      </c>
      <c r="P27" s="18">
        <f>IF(J27=0,100,9*M27/J27)</f>
        <v>4.2158172780029251</v>
      </c>
      <c r="Q27" s="18">
        <f>IF(J27=0,100,9*N27/J27)</f>
        <v>1.405272426000975</v>
      </c>
      <c r="R27" s="26">
        <f>IF(J27=0,0,9*O27/J27)</f>
        <v>6.9259855281476623</v>
      </c>
      <c r="S27" s="26">
        <f>IF(G27+H27=0,0,G27/(G27+H27))</f>
        <v>0.54545454545454541</v>
      </c>
      <c r="U27">
        <f>IF($J27&lt;$Z$1,100,P27)</f>
        <v>4.2158172780029251</v>
      </c>
      <c r="V27">
        <f>IF($J27&lt;$Z$1,100,Q27)</f>
        <v>1.405272426000975</v>
      </c>
      <c r="W27">
        <f>IF($J27&lt;$Z$1,0,R27)</f>
        <v>6.9259855281476623</v>
      </c>
      <c r="X27">
        <f>IF(G27+H27&lt;(20*$Z$1/162),0,S27)</f>
        <v>0.54545454545454541</v>
      </c>
    </row>
    <row r="28" spans="1:24" x14ac:dyDescent="0.25">
      <c r="A28" s="47" t="s">
        <v>193</v>
      </c>
      <c r="B28" s="49" t="s">
        <v>66</v>
      </c>
      <c r="C28">
        <v>12</v>
      </c>
      <c r="D28">
        <v>12</v>
      </c>
      <c r="E28">
        <v>1</v>
      </c>
      <c r="F28">
        <v>1</v>
      </c>
      <c r="G28">
        <v>6</v>
      </c>
      <c r="H28">
        <v>5</v>
      </c>
      <c r="I28">
        <v>0</v>
      </c>
      <c r="J28">
        <v>71.667000000000002</v>
      </c>
      <c r="K28">
        <v>73</v>
      </c>
      <c r="L28">
        <v>35</v>
      </c>
      <c r="M28">
        <v>34</v>
      </c>
      <c r="N28">
        <v>20</v>
      </c>
      <c r="O28">
        <v>50</v>
      </c>
      <c r="P28" s="18">
        <f>IF(J28=0,100,9*M28/J28)</f>
        <v>4.2697475825693836</v>
      </c>
      <c r="Q28" s="18">
        <f>IF(J28=0,100,9*N28/J28)</f>
        <v>2.5116162250408136</v>
      </c>
      <c r="R28" s="26">
        <f>IF(J28=0,0,9*O28/J28)</f>
        <v>6.2790405626020345</v>
      </c>
      <c r="S28" s="26">
        <f>IF(G28+H28=0,0,G28/(G28+H28))</f>
        <v>0.54545454545454541</v>
      </c>
      <c r="U28">
        <f>IF($J28&lt;$Z$1,100,P28)</f>
        <v>4.2697475825693836</v>
      </c>
      <c r="V28">
        <f>IF($J28&lt;$Z$1,100,Q28)</f>
        <v>2.5116162250408136</v>
      </c>
      <c r="W28">
        <f>IF($J28&lt;$Z$1,0,R28)</f>
        <v>6.2790405626020345</v>
      </c>
      <c r="X28">
        <f>IF(G28+H28&lt;(20*$Z$1/162),0,S28)</f>
        <v>0.54545454545454541</v>
      </c>
    </row>
    <row r="29" spans="1:24" x14ac:dyDescent="0.25">
      <c r="A29" s="47" t="s">
        <v>296</v>
      </c>
      <c r="B29" s="49" t="s">
        <v>70</v>
      </c>
      <c r="C29">
        <v>14</v>
      </c>
      <c r="D29">
        <v>14</v>
      </c>
      <c r="E29">
        <v>1</v>
      </c>
      <c r="F29">
        <v>0</v>
      </c>
      <c r="G29">
        <v>6</v>
      </c>
      <c r="H29">
        <v>5</v>
      </c>
      <c r="I29">
        <v>0</v>
      </c>
      <c r="J29">
        <v>94.99933333333334</v>
      </c>
      <c r="K29">
        <v>80</v>
      </c>
      <c r="L29">
        <v>42</v>
      </c>
      <c r="M29">
        <v>39</v>
      </c>
      <c r="N29">
        <v>31</v>
      </c>
      <c r="O29">
        <v>56</v>
      </c>
      <c r="P29" s="18">
        <f>IF(J29=0,100,9*M29/J29)</f>
        <v>3.6947627702650543</v>
      </c>
      <c r="Q29" s="18">
        <f>IF(J29=0,100,9*N29/J29)</f>
        <v>2.9368627148260686</v>
      </c>
      <c r="R29" s="26">
        <f>IF(J29=0,0,9*O29/J29)</f>
        <v>5.3053003880728982</v>
      </c>
      <c r="S29" s="26">
        <f>IF(G29+H29=0,0,G29/(G29+H29))</f>
        <v>0.54545454545454541</v>
      </c>
      <c r="U29">
        <f>IF($J29&lt;$Z$1,100,P29)</f>
        <v>3.6947627702650543</v>
      </c>
      <c r="V29">
        <f>IF($J29&lt;$Z$1,100,Q29)</f>
        <v>2.9368627148260686</v>
      </c>
      <c r="W29">
        <f>IF($J29&lt;$Z$1,0,R29)</f>
        <v>5.3053003880728982</v>
      </c>
      <c r="X29">
        <f>IF(G29+H29&lt;(20*$Z$1/162),0,S29)</f>
        <v>0.54545454545454541</v>
      </c>
    </row>
    <row r="30" spans="1:24" x14ac:dyDescent="0.25">
      <c r="A30" s="47" t="s">
        <v>510</v>
      </c>
      <c r="B30" s="49" t="s">
        <v>81</v>
      </c>
      <c r="C30">
        <v>14</v>
      </c>
      <c r="D30">
        <v>14</v>
      </c>
      <c r="E30">
        <v>4</v>
      </c>
      <c r="F30">
        <v>1</v>
      </c>
      <c r="G30">
        <v>7</v>
      </c>
      <c r="H30">
        <v>6</v>
      </c>
      <c r="I30">
        <v>0</v>
      </c>
      <c r="J30">
        <v>96.665666666666667</v>
      </c>
      <c r="K30">
        <v>109</v>
      </c>
      <c r="L30">
        <v>49</v>
      </c>
      <c r="M30">
        <v>45</v>
      </c>
      <c r="N30">
        <v>20</v>
      </c>
      <c r="O30">
        <v>68</v>
      </c>
      <c r="P30" s="18">
        <f>IF(J30=0,100,9*M30/J30)</f>
        <v>4.1896985141225596</v>
      </c>
      <c r="Q30" s="18">
        <f>IF(J30=0,100,9*N30/J30)</f>
        <v>1.8620882284989155</v>
      </c>
      <c r="R30" s="26">
        <f>IF(J30=0,0,9*O30/J30)</f>
        <v>6.3310999768963123</v>
      </c>
      <c r="S30" s="26">
        <f>IF(G30+H30=0,0,G30/(G30+H30))</f>
        <v>0.53846153846153844</v>
      </c>
      <c r="U30">
        <f>IF($J30&lt;$Z$1,100,P30)</f>
        <v>4.1896985141225596</v>
      </c>
      <c r="V30">
        <f>IF($J30&lt;$Z$1,100,Q30)</f>
        <v>1.8620882284989155</v>
      </c>
      <c r="W30">
        <f>IF($J30&lt;$Z$1,0,R30)</f>
        <v>6.3310999768963123</v>
      </c>
      <c r="X30">
        <f>IF(G30+H30&lt;(20*$Z$1/162),0,S30)</f>
        <v>0.53846153846153844</v>
      </c>
    </row>
    <row r="31" spans="1:24" x14ac:dyDescent="0.25">
      <c r="A31" s="47" t="s">
        <v>644</v>
      </c>
      <c r="B31" s="49" t="s">
        <v>622</v>
      </c>
      <c r="C31">
        <v>11</v>
      </c>
      <c r="D31">
        <v>12</v>
      </c>
      <c r="E31">
        <v>2</v>
      </c>
      <c r="F31">
        <v>0</v>
      </c>
      <c r="G31">
        <v>4</v>
      </c>
      <c r="H31">
        <v>4</v>
      </c>
      <c r="I31">
        <v>0</v>
      </c>
      <c r="J31">
        <v>72.998999999999995</v>
      </c>
      <c r="K31">
        <v>74</v>
      </c>
      <c r="L31">
        <v>49</v>
      </c>
      <c r="M31">
        <v>43</v>
      </c>
      <c r="N31">
        <v>24</v>
      </c>
      <c r="O31">
        <v>66</v>
      </c>
      <c r="P31" s="18">
        <f>IF(J31=0,100,9*M31/J31)</f>
        <v>5.3014424855135003</v>
      </c>
      <c r="Q31" s="18">
        <f>IF(J31=0,100,9*N31/J31)</f>
        <v>2.9589446430773028</v>
      </c>
      <c r="R31" s="26">
        <f>IF(J31=0,0,9*O31/J31)</f>
        <v>8.1370977684625814</v>
      </c>
      <c r="S31" s="26">
        <f>IF(G31+H31=0,0,G31/(G31+H31))</f>
        <v>0.5</v>
      </c>
      <c r="U31">
        <f>IF($J31&lt;$Z$1,100,P31)</f>
        <v>5.3014424855135003</v>
      </c>
      <c r="V31">
        <f>IF($J31&lt;$Z$1,100,Q31)</f>
        <v>2.9589446430773028</v>
      </c>
      <c r="W31">
        <f>IF($J31&lt;$Z$1,0,R31)</f>
        <v>8.1370977684625814</v>
      </c>
      <c r="X31">
        <f>IF(G31+H31&lt;(20*$Z$1/162),0,S31)</f>
        <v>0.5</v>
      </c>
    </row>
    <row r="32" spans="1:24" x14ac:dyDescent="0.25">
      <c r="A32" s="48" t="s">
        <v>133</v>
      </c>
      <c r="B32" s="49" t="s">
        <v>42</v>
      </c>
      <c r="C32">
        <v>11</v>
      </c>
      <c r="D32">
        <v>11</v>
      </c>
      <c r="E32">
        <v>1</v>
      </c>
      <c r="F32">
        <v>0</v>
      </c>
      <c r="G32">
        <v>4</v>
      </c>
      <c r="H32">
        <v>4</v>
      </c>
      <c r="I32">
        <v>0</v>
      </c>
      <c r="J32">
        <v>77.331999999999994</v>
      </c>
      <c r="K32">
        <v>64</v>
      </c>
      <c r="L32">
        <v>40</v>
      </c>
      <c r="M32">
        <v>36</v>
      </c>
      <c r="N32">
        <v>28</v>
      </c>
      <c r="O32">
        <v>64</v>
      </c>
      <c r="P32" s="18">
        <f>IF(J32=0,100,9*M32/J32)</f>
        <v>4.1897274090932601</v>
      </c>
      <c r="Q32" s="18">
        <f>IF(J32=0,100,9*N32/J32)</f>
        <v>3.2586768737392027</v>
      </c>
      <c r="R32" s="26">
        <f>IF(J32=0,0,9*O32/J32)</f>
        <v>7.4484042828324633</v>
      </c>
      <c r="S32" s="26">
        <f>IF(G32+H32=0,0,G32/(G32+H32))</f>
        <v>0.5</v>
      </c>
      <c r="U32">
        <f>IF($J32&lt;$Z$1,100,P32)</f>
        <v>4.1897274090932601</v>
      </c>
      <c r="V32">
        <f>IF($J32&lt;$Z$1,100,Q32)</f>
        <v>3.2586768737392027</v>
      </c>
      <c r="W32">
        <f>IF($J32&lt;$Z$1,0,R32)</f>
        <v>7.4484042828324633</v>
      </c>
      <c r="X32">
        <f>IF(G32+H32&lt;(20*$Z$1/162),0,S32)</f>
        <v>0.5</v>
      </c>
    </row>
    <row r="33" spans="1:24" x14ac:dyDescent="0.25">
      <c r="A33" s="47" t="s">
        <v>465</v>
      </c>
      <c r="B33" s="49" t="s">
        <v>79</v>
      </c>
      <c r="C33">
        <v>16</v>
      </c>
      <c r="D33">
        <v>16</v>
      </c>
      <c r="E33">
        <v>2</v>
      </c>
      <c r="F33">
        <v>1</v>
      </c>
      <c r="G33">
        <v>6</v>
      </c>
      <c r="H33">
        <v>6</v>
      </c>
      <c r="I33">
        <v>0</v>
      </c>
      <c r="J33">
        <v>95.332666666666668</v>
      </c>
      <c r="K33">
        <v>86</v>
      </c>
      <c r="L33">
        <v>52</v>
      </c>
      <c r="M33">
        <v>49</v>
      </c>
      <c r="N33">
        <v>43</v>
      </c>
      <c r="O33">
        <v>67</v>
      </c>
      <c r="P33" s="18">
        <f>IF(J33=0,100,9*M33/J33)</f>
        <v>4.6259064748704537</v>
      </c>
      <c r="Q33" s="18">
        <f>IF(J33=0,100,9*N33/J33)</f>
        <v>4.0594689473352963</v>
      </c>
      <c r="R33" s="26">
        <f>IF(J33=0,0,9*O33/J33)</f>
        <v>6.3252190574759259</v>
      </c>
      <c r="S33" s="26">
        <f>IF(G33+H33=0,0,G33/(G33+H33))</f>
        <v>0.5</v>
      </c>
      <c r="U33">
        <f>IF($J33&lt;$Z$1,100,P33)</f>
        <v>4.6259064748704537</v>
      </c>
      <c r="V33">
        <f>IF($J33&lt;$Z$1,100,Q33)</f>
        <v>4.0594689473352963</v>
      </c>
      <c r="W33">
        <f>IF($J33&lt;$Z$1,0,R33)</f>
        <v>6.3252190574759259</v>
      </c>
      <c r="X33">
        <f>IF(G33+H33&lt;(20*$Z$1/162),0,S33)</f>
        <v>0.5</v>
      </c>
    </row>
    <row r="34" spans="1:24" x14ac:dyDescent="0.25">
      <c r="A34" s="47" t="s">
        <v>161</v>
      </c>
      <c r="B34" s="49" t="s">
        <v>64</v>
      </c>
      <c r="C34">
        <v>12</v>
      </c>
      <c r="D34">
        <v>12</v>
      </c>
      <c r="E34">
        <v>1</v>
      </c>
      <c r="F34">
        <v>0</v>
      </c>
      <c r="G34">
        <v>4</v>
      </c>
      <c r="H34">
        <v>4</v>
      </c>
      <c r="I34">
        <v>0</v>
      </c>
      <c r="J34">
        <v>75.662999999999997</v>
      </c>
      <c r="K34">
        <v>70</v>
      </c>
      <c r="L34">
        <v>45</v>
      </c>
      <c r="M34">
        <v>44</v>
      </c>
      <c r="N34">
        <v>31</v>
      </c>
      <c r="O34">
        <v>52</v>
      </c>
      <c r="P34" s="18">
        <f>IF(J34=0,100,9*M34/J34)</f>
        <v>5.2337337932675156</v>
      </c>
      <c r="Q34" s="18">
        <f>IF(J34=0,100,9*N34/J34)</f>
        <v>3.6874033543475675</v>
      </c>
      <c r="R34" s="26">
        <f>IF(J34=0,0,9*O34/J34)</f>
        <v>6.1853217556797908</v>
      </c>
      <c r="S34" s="26">
        <f>IF(G34+H34=0,0,G34/(G34+H34))</f>
        <v>0.5</v>
      </c>
      <c r="U34">
        <f>IF($J34&lt;$Z$1,100,P34)</f>
        <v>5.2337337932675156</v>
      </c>
      <c r="V34">
        <f>IF($J34&lt;$Z$1,100,Q34)</f>
        <v>3.6874033543475675</v>
      </c>
      <c r="W34">
        <f>IF($J34&lt;$Z$1,0,R34)</f>
        <v>6.1853217556797908</v>
      </c>
      <c r="X34">
        <f>IF(G34+H34&lt;(20*$Z$1/162),0,S34)</f>
        <v>0.5</v>
      </c>
    </row>
    <row r="35" spans="1:24" x14ac:dyDescent="0.25">
      <c r="A35" s="47" t="s">
        <v>396</v>
      </c>
      <c r="B35" s="49" t="s">
        <v>75</v>
      </c>
      <c r="C35">
        <v>14</v>
      </c>
      <c r="D35">
        <v>14</v>
      </c>
      <c r="E35">
        <v>2</v>
      </c>
      <c r="F35">
        <v>0</v>
      </c>
      <c r="G35">
        <v>5</v>
      </c>
      <c r="H35">
        <v>5</v>
      </c>
      <c r="I35">
        <v>0</v>
      </c>
      <c r="J35">
        <v>90.665634000000011</v>
      </c>
      <c r="K35">
        <v>105</v>
      </c>
      <c r="L35">
        <v>65</v>
      </c>
      <c r="M35">
        <v>47</v>
      </c>
      <c r="N35">
        <v>28</v>
      </c>
      <c r="O35">
        <v>62</v>
      </c>
      <c r="P35" s="18">
        <f>IF(J35=0,100,9*M35/J35)</f>
        <v>4.6654943150786323</v>
      </c>
      <c r="Q35" s="18">
        <f>IF(J35=0,100,9*N35/J35)</f>
        <v>2.7794434217489723</v>
      </c>
      <c r="R35" s="26">
        <f>IF(J35=0,0,9*O35/J35)</f>
        <v>6.1544818624441531</v>
      </c>
      <c r="S35" s="26">
        <f>IF(G35+H35=0,0,G35/(G35+H35))</f>
        <v>0.5</v>
      </c>
      <c r="U35">
        <f>IF($J35&lt;$Z$1,100,P35)</f>
        <v>4.6654943150786323</v>
      </c>
      <c r="V35">
        <f>IF($J35&lt;$Z$1,100,Q35)</f>
        <v>2.7794434217489723</v>
      </c>
      <c r="W35">
        <f>IF($J35&lt;$Z$1,0,R35)</f>
        <v>6.1544818624441531</v>
      </c>
      <c r="X35">
        <f>IF(G35+H35&lt;(20*$Z$1/162),0,S35)</f>
        <v>0.5</v>
      </c>
    </row>
    <row r="36" spans="1:24" x14ac:dyDescent="0.25">
      <c r="A36" s="47" t="s">
        <v>715</v>
      </c>
      <c r="B36" s="49" t="s">
        <v>693</v>
      </c>
      <c r="C36">
        <v>8</v>
      </c>
      <c r="D36">
        <v>8</v>
      </c>
      <c r="E36">
        <v>4</v>
      </c>
      <c r="F36">
        <v>0</v>
      </c>
      <c r="G36">
        <v>4</v>
      </c>
      <c r="H36">
        <v>4</v>
      </c>
      <c r="I36">
        <v>0</v>
      </c>
      <c r="J36">
        <v>64.665999999999997</v>
      </c>
      <c r="K36">
        <v>55</v>
      </c>
      <c r="L36">
        <v>32</v>
      </c>
      <c r="M36">
        <v>28</v>
      </c>
      <c r="N36">
        <v>24</v>
      </c>
      <c r="O36">
        <v>44</v>
      </c>
      <c r="P36" s="18">
        <f>IF(J36=0,100,9*M36/J36)</f>
        <v>3.8969473912102188</v>
      </c>
      <c r="Q36" s="18">
        <f>IF(J36=0,100,9*N36/J36)</f>
        <v>3.3402406210373305</v>
      </c>
      <c r="R36" s="26">
        <f>IF(J36=0,0,9*O36/J36)</f>
        <v>6.1237744719017728</v>
      </c>
      <c r="S36" s="26">
        <f>IF(G36+H36=0,0,G36/(G36+H36))</f>
        <v>0.5</v>
      </c>
      <c r="U36">
        <f>IF($J36&lt;$Z$1,100,P36)</f>
        <v>3.8969473912102188</v>
      </c>
      <c r="V36">
        <f>IF($J36&lt;$Z$1,100,Q36)</f>
        <v>3.3402406210373305</v>
      </c>
      <c r="W36">
        <f>IF($J36&lt;$Z$1,0,R36)</f>
        <v>6.1237744719017728</v>
      </c>
      <c r="X36">
        <f>IF(G36+H36&lt;(20*$Z$1/162),0,S36)</f>
        <v>0.5</v>
      </c>
    </row>
    <row r="37" spans="1:24" x14ac:dyDescent="0.25">
      <c r="A37" s="47" t="s">
        <v>442</v>
      </c>
      <c r="B37" s="49" t="s">
        <v>77</v>
      </c>
      <c r="C37">
        <v>13</v>
      </c>
      <c r="D37">
        <v>13</v>
      </c>
      <c r="E37">
        <v>4</v>
      </c>
      <c r="F37">
        <v>1</v>
      </c>
      <c r="G37">
        <v>5</v>
      </c>
      <c r="H37">
        <v>5</v>
      </c>
      <c r="I37">
        <v>0</v>
      </c>
      <c r="J37">
        <v>90.332667000000001</v>
      </c>
      <c r="K37">
        <v>81</v>
      </c>
      <c r="L37">
        <v>49</v>
      </c>
      <c r="M37">
        <v>47</v>
      </c>
      <c r="N37">
        <v>20</v>
      </c>
      <c r="O37">
        <v>54</v>
      </c>
      <c r="P37" s="18">
        <f>IF(J37=0,100,9*M37/J37)</f>
        <v>4.6826913678968429</v>
      </c>
      <c r="Q37" s="18">
        <f>IF(J37=0,100,9*N37/J37)</f>
        <v>1.9926346246369544</v>
      </c>
      <c r="R37" s="26">
        <f>IF(J37=0,0,9*O37/J37)</f>
        <v>5.3801134865197771</v>
      </c>
      <c r="S37" s="26">
        <f>IF(G37+H37=0,0,G37/(G37+H37))</f>
        <v>0.5</v>
      </c>
      <c r="U37">
        <f>IF($J37&lt;$Z$1,100,P37)</f>
        <v>4.6826913678968429</v>
      </c>
      <c r="V37">
        <f>IF($J37&lt;$Z$1,100,Q37)</f>
        <v>1.9926346246369544</v>
      </c>
      <c r="W37">
        <f>IF($J37&lt;$Z$1,0,R37)</f>
        <v>5.3801134865197771</v>
      </c>
      <c r="X37">
        <f>IF(G37+H37&lt;(20*$Z$1/162),0,S37)</f>
        <v>0.5</v>
      </c>
    </row>
    <row r="38" spans="1:24" x14ac:dyDescent="0.25">
      <c r="A38" s="47" t="s">
        <v>717</v>
      </c>
      <c r="B38" s="49" t="s">
        <v>693</v>
      </c>
      <c r="C38">
        <v>12</v>
      </c>
      <c r="D38">
        <v>12</v>
      </c>
      <c r="E38">
        <v>1</v>
      </c>
      <c r="F38">
        <v>1</v>
      </c>
      <c r="G38">
        <v>5</v>
      </c>
      <c r="H38">
        <v>5</v>
      </c>
      <c r="I38">
        <v>0</v>
      </c>
      <c r="J38">
        <v>78.665999999999997</v>
      </c>
      <c r="K38">
        <v>79</v>
      </c>
      <c r="L38">
        <v>39</v>
      </c>
      <c r="M38">
        <v>37</v>
      </c>
      <c r="N38">
        <v>23</v>
      </c>
      <c r="O38">
        <v>47</v>
      </c>
      <c r="P38" s="18">
        <f>IF(J38=0,100,9*M38/J38)</f>
        <v>4.2330867210739074</v>
      </c>
      <c r="Q38" s="18">
        <f>IF(J38=0,100,9*N38/J38)</f>
        <v>2.6313782320189154</v>
      </c>
      <c r="R38" s="26">
        <f>IF(J38=0,0,9*O38/J38)</f>
        <v>5.3771642132560444</v>
      </c>
      <c r="S38" s="26">
        <f>IF(G38+H38=0,0,G38/(G38+H38))</f>
        <v>0.5</v>
      </c>
      <c r="U38">
        <f>IF($J38&lt;$Z$1,100,P38)</f>
        <v>4.2330867210739074</v>
      </c>
      <c r="V38">
        <f>IF($J38&lt;$Z$1,100,Q38)</f>
        <v>2.6313782320189154</v>
      </c>
      <c r="W38">
        <f>IF($J38&lt;$Z$1,0,R38)</f>
        <v>5.3771642132560444</v>
      </c>
      <c r="X38">
        <f>IF(G38+H38&lt;(20*$Z$1/162),0,S38)</f>
        <v>0.5</v>
      </c>
    </row>
    <row r="39" spans="1:24" x14ac:dyDescent="0.25">
      <c r="A39" s="47" t="s">
        <v>151</v>
      </c>
      <c r="B39" s="49" t="s">
        <v>64</v>
      </c>
      <c r="C39">
        <v>13</v>
      </c>
      <c r="D39">
        <v>13</v>
      </c>
      <c r="E39">
        <v>1</v>
      </c>
      <c r="F39">
        <v>0</v>
      </c>
      <c r="G39">
        <v>4</v>
      </c>
      <c r="H39">
        <v>4</v>
      </c>
      <c r="I39">
        <v>0</v>
      </c>
      <c r="J39">
        <v>72.63</v>
      </c>
      <c r="K39">
        <v>72</v>
      </c>
      <c r="L39">
        <v>41</v>
      </c>
      <c r="M39">
        <v>39</v>
      </c>
      <c r="N39">
        <v>35</v>
      </c>
      <c r="O39">
        <v>40</v>
      </c>
      <c r="P39" s="18">
        <f>IF(J39=0,100,9*M39/J39)</f>
        <v>4.8327137546468402</v>
      </c>
      <c r="Q39" s="18">
        <f>IF(J39=0,100,9*N39/J39)</f>
        <v>4.3370508054522929</v>
      </c>
      <c r="R39" s="26">
        <f>IF(J39=0,0,9*O39/J39)</f>
        <v>4.9566294919454776</v>
      </c>
      <c r="S39" s="26">
        <f>IF(G39+H39=0,0,G39/(G39+H39))</f>
        <v>0.5</v>
      </c>
      <c r="U39">
        <f>IF($J39&lt;$Z$1,100,P39)</f>
        <v>4.8327137546468402</v>
      </c>
      <c r="V39">
        <f>IF($J39&lt;$Z$1,100,Q39)</f>
        <v>4.3370508054522929</v>
      </c>
      <c r="W39">
        <f>IF($J39&lt;$Z$1,0,R39)</f>
        <v>4.9566294919454776</v>
      </c>
      <c r="X39">
        <f>IF(G39+H39&lt;(20*$Z$1/162),0,S39)</f>
        <v>0.5</v>
      </c>
    </row>
    <row r="40" spans="1:24" x14ac:dyDescent="0.25">
      <c r="A40" s="47" t="s">
        <v>223</v>
      </c>
      <c r="B40" s="49" t="s">
        <v>729</v>
      </c>
      <c r="C40">
        <v>9</v>
      </c>
      <c r="D40">
        <v>7</v>
      </c>
      <c r="E40">
        <v>2</v>
      </c>
      <c r="F40">
        <v>0</v>
      </c>
      <c r="G40">
        <v>4</v>
      </c>
      <c r="H40">
        <v>4</v>
      </c>
      <c r="I40">
        <v>0</v>
      </c>
      <c r="J40">
        <v>50.999667599999995</v>
      </c>
      <c r="K40">
        <v>47</v>
      </c>
      <c r="L40">
        <v>24</v>
      </c>
      <c r="M40">
        <v>23</v>
      </c>
      <c r="N40">
        <v>17</v>
      </c>
      <c r="O40">
        <v>36</v>
      </c>
      <c r="P40" s="18">
        <f>IF(J40=0,100,9*M40/J40)</f>
        <v>4.0588499835634231</v>
      </c>
      <c r="Q40" s="18">
        <f>IF(J40=0,100,9*N40/J40)</f>
        <v>3.0000195530686167</v>
      </c>
      <c r="R40" s="26">
        <f>IF(J40=0,0,9*O40/J40)</f>
        <v>6.3529825829688358</v>
      </c>
      <c r="S40" s="26">
        <f>IF(G40+H40=0,0,G40/(G40+H40))</f>
        <v>0.5</v>
      </c>
      <c r="U40">
        <f>IF($J40&lt;$Z$1,100,P40)</f>
        <v>100</v>
      </c>
      <c r="V40">
        <f>IF($J40&lt;$Z$1,100,Q40)</f>
        <v>100</v>
      </c>
      <c r="W40">
        <f>IF($J40&lt;$Z$1,0,R40)</f>
        <v>0</v>
      </c>
      <c r="X40">
        <f>IF(G40+H40&lt;(20*$Z$1/162),0,S40)</f>
        <v>0.5</v>
      </c>
    </row>
    <row r="41" spans="1:24" x14ac:dyDescent="0.25">
      <c r="A41" s="47" t="s">
        <v>298</v>
      </c>
      <c r="B41" s="49" t="s">
        <v>70</v>
      </c>
      <c r="C41">
        <v>13</v>
      </c>
      <c r="D41">
        <v>13</v>
      </c>
      <c r="E41">
        <v>2</v>
      </c>
      <c r="F41">
        <v>0</v>
      </c>
      <c r="G41">
        <v>5</v>
      </c>
      <c r="H41">
        <v>6</v>
      </c>
      <c r="I41">
        <v>0</v>
      </c>
      <c r="J41">
        <v>72.664999999999992</v>
      </c>
      <c r="K41">
        <v>89</v>
      </c>
      <c r="L41">
        <v>62</v>
      </c>
      <c r="M41">
        <v>53</v>
      </c>
      <c r="N41">
        <v>33</v>
      </c>
      <c r="O41">
        <v>45</v>
      </c>
      <c r="P41" s="18">
        <f>IF(J41=0,100,9*M41/J41)</f>
        <v>6.5643707424482223</v>
      </c>
      <c r="Q41" s="18">
        <f>IF(J41=0,100,9*N41/J41)</f>
        <v>4.0872497075621004</v>
      </c>
      <c r="R41" s="26">
        <f>IF(J41=0,0,9*O41/J41)</f>
        <v>5.5735223284937732</v>
      </c>
      <c r="S41" s="26">
        <f>IF(G41+H41=0,0,G41/(G41+H41))</f>
        <v>0.45454545454545453</v>
      </c>
      <c r="U41">
        <f>IF($J41&lt;$Z$1,100,P41)</f>
        <v>6.5643707424482223</v>
      </c>
      <c r="V41">
        <f>IF($J41&lt;$Z$1,100,Q41)</f>
        <v>4.0872497075621004</v>
      </c>
      <c r="W41">
        <f>IF($J41&lt;$Z$1,0,R41)</f>
        <v>5.5735223284937732</v>
      </c>
      <c r="X41">
        <f>IF(G41+H41&lt;(20*$Z$1/162),0,S41)</f>
        <v>0.45454545454545453</v>
      </c>
    </row>
    <row r="42" spans="1:24" x14ac:dyDescent="0.25">
      <c r="A42" s="47" t="s">
        <v>581</v>
      </c>
      <c r="B42" s="49" t="s">
        <v>85</v>
      </c>
      <c r="C42">
        <v>13</v>
      </c>
      <c r="D42">
        <v>13</v>
      </c>
      <c r="E42">
        <v>0</v>
      </c>
      <c r="F42">
        <v>0</v>
      </c>
      <c r="G42">
        <v>4</v>
      </c>
      <c r="H42">
        <v>5</v>
      </c>
      <c r="I42">
        <v>0</v>
      </c>
      <c r="J42">
        <v>63.330333999999993</v>
      </c>
      <c r="K42">
        <v>75</v>
      </c>
      <c r="L42">
        <v>51</v>
      </c>
      <c r="M42">
        <v>43</v>
      </c>
      <c r="N42">
        <v>26</v>
      </c>
      <c r="O42">
        <v>66</v>
      </c>
      <c r="P42" s="18">
        <f>IF(J42=0,100,9*M42/J42)</f>
        <v>6.1108157111566799</v>
      </c>
      <c r="Q42" s="18">
        <f>IF(J42=0,100,9*N42/J42)</f>
        <v>3.6949118253505504</v>
      </c>
      <c r="R42" s="26">
        <f>IF(J42=0,0,9*O42/J42)</f>
        <v>9.3793915566590886</v>
      </c>
      <c r="S42" s="26">
        <f>IF(G42+H42=0,0,G42/(G42+H42))</f>
        <v>0.44444444444444442</v>
      </c>
      <c r="U42">
        <f>IF($J42&lt;$Z$1,100,P42)</f>
        <v>6.1108157111566799</v>
      </c>
      <c r="V42">
        <f>IF($J42&lt;$Z$1,100,Q42)</f>
        <v>3.6949118253505504</v>
      </c>
      <c r="W42">
        <f>IF($J42&lt;$Z$1,0,R42)</f>
        <v>9.3793915566590886</v>
      </c>
      <c r="X42">
        <f>IF(G42+H42&lt;(20*$Z$1/162),0,S42)</f>
        <v>0.44444444444444442</v>
      </c>
    </row>
    <row r="43" spans="1:24" x14ac:dyDescent="0.25">
      <c r="A43" s="47" t="s">
        <v>229</v>
      </c>
      <c r="B43" s="49" t="s">
        <v>729</v>
      </c>
      <c r="C43">
        <v>13</v>
      </c>
      <c r="D43">
        <v>13</v>
      </c>
      <c r="E43">
        <v>0</v>
      </c>
      <c r="F43">
        <v>0</v>
      </c>
      <c r="G43">
        <v>4</v>
      </c>
      <c r="H43">
        <v>5</v>
      </c>
      <c r="I43">
        <v>0</v>
      </c>
      <c r="J43">
        <v>71.698000000000008</v>
      </c>
      <c r="K43">
        <v>97</v>
      </c>
      <c r="L43">
        <v>48</v>
      </c>
      <c r="M43">
        <v>48</v>
      </c>
      <c r="N43">
        <v>18</v>
      </c>
      <c r="O43">
        <v>56</v>
      </c>
      <c r="P43" s="18">
        <f>IF(J43=0,100,9*M43/J43)</f>
        <v>6.0252726714831653</v>
      </c>
      <c r="Q43" s="18">
        <f>IF(J43=0,100,9*N43/J43)</f>
        <v>2.259477251806187</v>
      </c>
      <c r="R43" s="26">
        <f>IF(J43=0,0,9*O43/J43)</f>
        <v>7.0294847833970255</v>
      </c>
      <c r="S43" s="26">
        <f>IF(G43+H43=0,0,G43/(G43+H43))</f>
        <v>0.44444444444444442</v>
      </c>
      <c r="U43">
        <f>IF($J43&lt;$Z$1,100,P43)</f>
        <v>6.0252726714831653</v>
      </c>
      <c r="V43">
        <f>IF($J43&lt;$Z$1,100,Q43)</f>
        <v>2.259477251806187</v>
      </c>
      <c r="W43">
        <f>IF($J43&lt;$Z$1,0,R43)</f>
        <v>7.0294847833970255</v>
      </c>
      <c r="X43">
        <f>IF(G43+H43&lt;(20*$Z$1/162),0,S43)</f>
        <v>0.44444444444444442</v>
      </c>
    </row>
    <row r="44" spans="1:24" x14ac:dyDescent="0.25">
      <c r="A44" s="47" t="s">
        <v>573</v>
      </c>
      <c r="B44" s="49" t="s">
        <v>85</v>
      </c>
      <c r="C44">
        <v>15</v>
      </c>
      <c r="D44">
        <v>15</v>
      </c>
      <c r="E44">
        <v>1</v>
      </c>
      <c r="F44">
        <v>0</v>
      </c>
      <c r="G44">
        <v>4</v>
      </c>
      <c r="H44">
        <v>5</v>
      </c>
      <c r="I44">
        <v>0</v>
      </c>
      <c r="J44">
        <v>86.663667333333336</v>
      </c>
      <c r="K44">
        <v>101</v>
      </c>
      <c r="L44">
        <v>57</v>
      </c>
      <c r="M44">
        <v>51</v>
      </c>
      <c r="N44">
        <v>40</v>
      </c>
      <c r="O44">
        <v>55</v>
      </c>
      <c r="P44" s="18">
        <f>IF(J44=0,100,9*M44/J44)</f>
        <v>5.2963371401599506</v>
      </c>
      <c r="Q44" s="18">
        <f>IF(J44=0,100,9*N44/J44)</f>
        <v>4.1539899138509417</v>
      </c>
      <c r="R44" s="26">
        <f>IF(J44=0,0,9*O44/J44)</f>
        <v>5.7117361315450443</v>
      </c>
      <c r="S44" s="26">
        <f>IF(G44+H44=0,0,G44/(G44+H44))</f>
        <v>0.44444444444444442</v>
      </c>
      <c r="U44">
        <f>IF($J44&lt;$Z$1,100,P44)</f>
        <v>5.2963371401599506</v>
      </c>
      <c r="V44">
        <f>IF($J44&lt;$Z$1,100,Q44)</f>
        <v>4.1539899138509417</v>
      </c>
      <c r="W44">
        <f>IF($J44&lt;$Z$1,0,R44)</f>
        <v>5.7117361315450443</v>
      </c>
      <c r="X44">
        <f>IF(G44+H44&lt;(20*$Z$1/162),0,S44)</f>
        <v>0.44444444444444442</v>
      </c>
    </row>
    <row r="45" spans="1:24" x14ac:dyDescent="0.25">
      <c r="A45" s="47" t="s">
        <v>617</v>
      </c>
      <c r="B45" s="49" t="s">
        <v>586</v>
      </c>
      <c r="C45">
        <v>10</v>
      </c>
      <c r="D45">
        <v>10</v>
      </c>
      <c r="E45">
        <v>2</v>
      </c>
      <c r="F45">
        <v>1</v>
      </c>
      <c r="G45">
        <v>4</v>
      </c>
      <c r="H45">
        <v>5</v>
      </c>
      <c r="I45">
        <v>0</v>
      </c>
      <c r="J45">
        <v>63.664999999999992</v>
      </c>
      <c r="K45">
        <v>76</v>
      </c>
      <c r="L45">
        <v>37</v>
      </c>
      <c r="M45">
        <v>30</v>
      </c>
      <c r="N45">
        <v>19</v>
      </c>
      <c r="O45">
        <v>40</v>
      </c>
      <c r="P45" s="18">
        <f>IF(J45=0,100,9*M45/J45)</f>
        <v>4.240948715934973</v>
      </c>
      <c r="Q45" s="18">
        <f>IF(J45=0,100,9*N45/J45)</f>
        <v>2.685934186758816</v>
      </c>
      <c r="R45" s="26">
        <f>IF(J45=0,0,9*O45/J45)</f>
        <v>5.6545982879132968</v>
      </c>
      <c r="S45" s="26">
        <f>IF(G45+H45=0,0,G45/(G45+H45))</f>
        <v>0.44444444444444442</v>
      </c>
      <c r="U45">
        <f>IF($J45&lt;$Z$1,100,P45)</f>
        <v>4.240948715934973</v>
      </c>
      <c r="V45">
        <f>IF($J45&lt;$Z$1,100,Q45)</f>
        <v>2.685934186758816</v>
      </c>
      <c r="W45">
        <f>IF($J45&lt;$Z$1,0,R45)</f>
        <v>5.6545982879132968</v>
      </c>
      <c r="X45">
        <f>IF(G45+H45&lt;(20*$Z$1/162),0,S45)</f>
        <v>0.44444444444444442</v>
      </c>
    </row>
    <row r="46" spans="1:24" x14ac:dyDescent="0.25">
      <c r="A46" s="47" t="s">
        <v>333</v>
      </c>
      <c r="B46" s="49" t="s">
        <v>72</v>
      </c>
      <c r="C46">
        <v>13</v>
      </c>
      <c r="D46">
        <v>13</v>
      </c>
      <c r="E46">
        <v>0</v>
      </c>
      <c r="F46">
        <v>0</v>
      </c>
      <c r="G46">
        <v>5</v>
      </c>
      <c r="H46">
        <v>7</v>
      </c>
      <c r="I46">
        <v>0</v>
      </c>
      <c r="J46">
        <v>81.999667000000002</v>
      </c>
      <c r="K46">
        <v>77</v>
      </c>
      <c r="L46">
        <v>47</v>
      </c>
      <c r="M46">
        <v>47</v>
      </c>
      <c r="N46">
        <v>33</v>
      </c>
      <c r="O46">
        <v>53</v>
      </c>
      <c r="P46" s="18">
        <f>IF(J46=0,100,9*M46/J46)</f>
        <v>5.1585575341421812</v>
      </c>
      <c r="Q46" s="18">
        <f>IF(J46=0,100,9*N46/J46)</f>
        <v>3.621965928227489</v>
      </c>
      <c r="R46" s="26">
        <f>IF(J46=0,0,9*O46/J46)</f>
        <v>5.8170967938199061</v>
      </c>
      <c r="S46" s="26">
        <f>IF(G46+H46=0,0,G46/(G46+H46))</f>
        <v>0.41666666666666669</v>
      </c>
      <c r="U46">
        <f>IF($J46&lt;$Z$1,100,P46)</f>
        <v>5.1585575341421812</v>
      </c>
      <c r="V46">
        <f>IF($J46&lt;$Z$1,100,Q46)</f>
        <v>3.621965928227489</v>
      </c>
      <c r="W46">
        <f>IF($J46&lt;$Z$1,0,R46)</f>
        <v>5.8170967938199061</v>
      </c>
      <c r="X46">
        <f>IF(G46+H46&lt;(20*$Z$1/162),0,S46)</f>
        <v>0.41666666666666669</v>
      </c>
    </row>
    <row r="47" spans="1:24" x14ac:dyDescent="0.25">
      <c r="A47" s="47" t="s">
        <v>430</v>
      </c>
      <c r="B47" s="49" t="s">
        <v>77</v>
      </c>
      <c r="C47">
        <v>12</v>
      </c>
      <c r="D47">
        <v>12</v>
      </c>
      <c r="E47">
        <v>4</v>
      </c>
      <c r="F47">
        <v>0</v>
      </c>
      <c r="G47">
        <v>4</v>
      </c>
      <c r="H47">
        <v>6</v>
      </c>
      <c r="I47">
        <v>0</v>
      </c>
      <c r="J47">
        <v>76.331999999999994</v>
      </c>
      <c r="K47">
        <v>75</v>
      </c>
      <c r="L47">
        <v>43</v>
      </c>
      <c r="M47">
        <v>40</v>
      </c>
      <c r="N47">
        <v>22</v>
      </c>
      <c r="O47">
        <v>57</v>
      </c>
      <c r="P47" s="18">
        <f>IF(J47=0,100,9*M47/J47)</f>
        <v>4.7162395849709169</v>
      </c>
      <c r="Q47" s="18">
        <f>IF(J47=0,100,9*N47/J47)</f>
        <v>2.5939317717340042</v>
      </c>
      <c r="R47" s="26">
        <f>IF(J47=0,0,9*O47/J47)</f>
        <v>6.7206414085835569</v>
      </c>
      <c r="S47" s="26">
        <f>IF(G47+H47=0,0,G47/(G47+H47))</f>
        <v>0.4</v>
      </c>
      <c r="U47">
        <f>IF($J47&lt;$Z$1,100,P47)</f>
        <v>4.7162395849709169</v>
      </c>
      <c r="V47">
        <f>IF($J47&lt;$Z$1,100,Q47)</f>
        <v>2.5939317717340042</v>
      </c>
      <c r="W47">
        <f>IF($J47&lt;$Z$1,0,R47)</f>
        <v>6.7206414085835569</v>
      </c>
      <c r="X47">
        <f>IF(G47+H47&lt;(20*$Z$1/162),0,S47)</f>
        <v>0.4</v>
      </c>
    </row>
    <row r="48" spans="1:24" x14ac:dyDescent="0.25">
      <c r="A48" s="47" t="s">
        <v>727</v>
      </c>
      <c r="B48" s="49" t="s">
        <v>693</v>
      </c>
      <c r="C48">
        <v>11</v>
      </c>
      <c r="D48">
        <v>12</v>
      </c>
      <c r="E48">
        <v>0</v>
      </c>
      <c r="F48">
        <v>0</v>
      </c>
      <c r="G48">
        <v>4</v>
      </c>
      <c r="H48">
        <v>6</v>
      </c>
      <c r="I48">
        <v>0</v>
      </c>
      <c r="J48">
        <v>69.99799999999999</v>
      </c>
      <c r="K48">
        <v>79</v>
      </c>
      <c r="L48">
        <v>54</v>
      </c>
      <c r="M48">
        <v>50</v>
      </c>
      <c r="N48">
        <v>21</v>
      </c>
      <c r="O48">
        <v>43</v>
      </c>
      <c r="P48" s="18">
        <f>IF(J48=0,100,9*M48/J48)</f>
        <v>6.4287551072887803</v>
      </c>
      <c r="Q48" s="18">
        <f>IF(J48=0,100,9*N48/J48)</f>
        <v>2.7000771450612877</v>
      </c>
      <c r="R48" s="26">
        <f>IF(J48=0,0,9*O48/J48)</f>
        <v>5.5287293922683514</v>
      </c>
      <c r="S48" s="26">
        <f>IF(G48+H48=0,0,G48/(G48+H48))</f>
        <v>0.4</v>
      </c>
      <c r="U48">
        <f>IF($J48&lt;$Z$1,100,P48)</f>
        <v>6.4287551072887803</v>
      </c>
      <c r="V48">
        <f>IF($J48&lt;$Z$1,100,Q48)</f>
        <v>2.7000771450612877</v>
      </c>
      <c r="W48">
        <f>IF($J48&lt;$Z$1,0,R48)</f>
        <v>5.5287293922683514</v>
      </c>
      <c r="X48">
        <f>IF(G48+H48&lt;(20*$Z$1/162),0,S48)</f>
        <v>0.4</v>
      </c>
    </row>
    <row r="49" spans="1:24" x14ac:dyDescent="0.25">
      <c r="A49" s="47" t="s">
        <v>502</v>
      </c>
      <c r="B49" s="49" t="s">
        <v>81</v>
      </c>
      <c r="C49">
        <v>13</v>
      </c>
      <c r="D49">
        <v>13</v>
      </c>
      <c r="E49">
        <v>4</v>
      </c>
      <c r="F49">
        <v>1</v>
      </c>
      <c r="G49">
        <v>4</v>
      </c>
      <c r="H49">
        <v>6</v>
      </c>
      <c r="I49">
        <v>0</v>
      </c>
      <c r="J49">
        <v>89.664999999999992</v>
      </c>
      <c r="K49">
        <v>80</v>
      </c>
      <c r="L49">
        <v>50</v>
      </c>
      <c r="M49">
        <v>48</v>
      </c>
      <c r="N49">
        <v>34</v>
      </c>
      <c r="O49">
        <v>49</v>
      </c>
      <c r="P49" s="18">
        <f>IF(J49=0,100,9*M49/J49)</f>
        <v>4.8179334188367822</v>
      </c>
      <c r="Q49" s="18">
        <f>IF(J49=0,100,9*N49/J49)</f>
        <v>3.4127028383427205</v>
      </c>
      <c r="R49" s="26">
        <f>IF(J49=0,0,9*O49/J49)</f>
        <v>4.9183070317292144</v>
      </c>
      <c r="S49" s="26">
        <f>IF(G49+H49=0,0,G49/(G49+H49))</f>
        <v>0.4</v>
      </c>
      <c r="U49">
        <f>IF($J49&lt;$Z$1,100,P49)</f>
        <v>4.8179334188367822</v>
      </c>
      <c r="V49">
        <f>IF($J49&lt;$Z$1,100,Q49)</f>
        <v>3.4127028383427205</v>
      </c>
      <c r="W49">
        <f>IF($J49&lt;$Z$1,0,R49)</f>
        <v>4.9183070317292144</v>
      </c>
      <c r="X49">
        <f>IF(G49+H49&lt;(20*$Z$1/162),0,S49)</f>
        <v>0.4</v>
      </c>
    </row>
    <row r="50" spans="1:24" x14ac:dyDescent="0.25">
      <c r="A50" s="48" t="s">
        <v>126</v>
      </c>
      <c r="B50" s="49" t="s">
        <v>42</v>
      </c>
      <c r="C50">
        <v>14</v>
      </c>
      <c r="D50">
        <v>14</v>
      </c>
      <c r="E50">
        <v>5</v>
      </c>
      <c r="F50">
        <v>1</v>
      </c>
      <c r="G50">
        <v>5</v>
      </c>
      <c r="H50">
        <v>8</v>
      </c>
      <c r="I50">
        <v>0</v>
      </c>
      <c r="J50">
        <v>95.664599999999993</v>
      </c>
      <c r="K50">
        <v>97</v>
      </c>
      <c r="L50">
        <v>58</v>
      </c>
      <c r="M50">
        <v>51</v>
      </c>
      <c r="N50">
        <v>32</v>
      </c>
      <c r="O50">
        <v>84</v>
      </c>
      <c r="P50" s="18">
        <f>IF(J50=0,100,9*M50/J50)</f>
        <v>4.7980130581218132</v>
      </c>
      <c r="Q50" s="18">
        <f>IF(J50=0,100,9*N50/J50)</f>
        <v>3.0105179972529026</v>
      </c>
      <c r="R50" s="26">
        <f>IF(J50=0,0,9*O50/J50)</f>
        <v>7.9026097427888695</v>
      </c>
      <c r="S50" s="26">
        <f>IF(G50+H50=0,0,G50/(G50+H50))</f>
        <v>0.38461538461538464</v>
      </c>
      <c r="U50">
        <f>IF($J50&lt;$Z$1,100,P50)</f>
        <v>4.7980130581218132</v>
      </c>
      <c r="V50">
        <f>IF($J50&lt;$Z$1,100,Q50)</f>
        <v>3.0105179972529026</v>
      </c>
      <c r="W50">
        <f>IF($J50&lt;$Z$1,0,R50)</f>
        <v>7.9026097427888695</v>
      </c>
      <c r="X50">
        <f>IF(G50+H50&lt;(20*$Z$1/162),0,S50)</f>
        <v>0.38461538461538464</v>
      </c>
    </row>
    <row r="51" spans="1:24" x14ac:dyDescent="0.25">
      <c r="A51" s="47" t="s">
        <v>613</v>
      </c>
      <c r="B51" s="49" t="s">
        <v>586</v>
      </c>
      <c r="C51">
        <v>15</v>
      </c>
      <c r="D51">
        <v>15</v>
      </c>
      <c r="E51">
        <v>5</v>
      </c>
      <c r="F51">
        <v>1</v>
      </c>
      <c r="G51">
        <v>4</v>
      </c>
      <c r="H51">
        <v>7</v>
      </c>
      <c r="I51">
        <v>0</v>
      </c>
      <c r="J51">
        <v>109.99359999999999</v>
      </c>
      <c r="K51">
        <v>99</v>
      </c>
      <c r="L51">
        <v>72</v>
      </c>
      <c r="M51">
        <v>63</v>
      </c>
      <c r="N51">
        <v>42</v>
      </c>
      <c r="O51">
        <v>82</v>
      </c>
      <c r="P51" s="18">
        <f>IF(J51=0,100,9*M51/J51)</f>
        <v>5.1548453728216916</v>
      </c>
      <c r="Q51" s="18">
        <f>IF(J51=0,100,9*N51/J51)</f>
        <v>3.4365635818811282</v>
      </c>
      <c r="R51" s="26">
        <f>IF(J51=0,0,9*O51/J51)</f>
        <v>6.7094812789107738</v>
      </c>
      <c r="S51" s="26">
        <f>IF(G51+H51=0,0,G51/(G51+H51))</f>
        <v>0.36363636363636365</v>
      </c>
      <c r="U51">
        <f>IF($J51&lt;$Z$1,100,P51)</f>
        <v>5.1548453728216916</v>
      </c>
      <c r="V51">
        <f>IF($J51&lt;$Z$1,100,Q51)</f>
        <v>3.4365635818811282</v>
      </c>
      <c r="W51">
        <f>IF($J51&lt;$Z$1,0,R51)</f>
        <v>6.7094812789107738</v>
      </c>
      <c r="X51">
        <f>IF(G51+H51&lt;(20*$Z$1/162),0,S51)</f>
        <v>0.36363636363636365</v>
      </c>
    </row>
    <row r="52" spans="1:24" x14ac:dyDescent="0.25">
      <c r="A52" s="47" t="s">
        <v>371</v>
      </c>
      <c r="B52" s="49" t="s">
        <v>5</v>
      </c>
      <c r="C52">
        <v>13</v>
      </c>
      <c r="D52">
        <v>13</v>
      </c>
      <c r="E52">
        <v>2</v>
      </c>
      <c r="F52">
        <v>1</v>
      </c>
      <c r="G52">
        <v>4</v>
      </c>
      <c r="H52">
        <v>7</v>
      </c>
      <c r="I52">
        <v>0</v>
      </c>
      <c r="J52">
        <v>83.999867000000009</v>
      </c>
      <c r="K52">
        <v>98</v>
      </c>
      <c r="L52">
        <v>59</v>
      </c>
      <c r="M52">
        <v>55</v>
      </c>
      <c r="N52">
        <v>48</v>
      </c>
      <c r="O52">
        <v>61</v>
      </c>
      <c r="P52" s="18">
        <f>IF(J52=0,100,9*M52/J52)</f>
        <v>5.8928664732290583</v>
      </c>
      <c r="Q52" s="18">
        <f>IF(J52=0,100,9*N52/J52)</f>
        <v>5.1428652857271784</v>
      </c>
      <c r="R52" s="26">
        <f>IF(J52=0,0,9*O52/J52)</f>
        <v>6.5357246339449553</v>
      </c>
      <c r="S52" s="26">
        <f>IF(G52+H52=0,0,G52/(G52+H52))</f>
        <v>0.36363636363636365</v>
      </c>
      <c r="U52">
        <f>IF($J52&lt;$Z$1,100,P52)</f>
        <v>5.8928664732290583</v>
      </c>
      <c r="V52">
        <f>IF($J52&lt;$Z$1,100,Q52)</f>
        <v>5.1428652857271784</v>
      </c>
      <c r="W52">
        <f>IF($J52&lt;$Z$1,0,R52)</f>
        <v>6.5357246339449553</v>
      </c>
      <c r="X52">
        <f>IF(G52+H52&lt;(20*$Z$1/162),0,S52)</f>
        <v>0.36363636363636365</v>
      </c>
    </row>
    <row r="53" spans="1:24" x14ac:dyDescent="0.25">
      <c r="A53" s="47" t="s">
        <v>650</v>
      </c>
      <c r="B53" s="49" t="s">
        <v>622</v>
      </c>
      <c r="C53">
        <v>13</v>
      </c>
      <c r="D53">
        <v>13</v>
      </c>
      <c r="E53">
        <v>2</v>
      </c>
      <c r="F53">
        <v>0</v>
      </c>
      <c r="G53">
        <v>3</v>
      </c>
      <c r="H53">
        <v>6</v>
      </c>
      <c r="I53">
        <v>0</v>
      </c>
      <c r="J53">
        <v>83.59899999999999</v>
      </c>
      <c r="K53">
        <v>86</v>
      </c>
      <c r="L53">
        <v>65</v>
      </c>
      <c r="M53">
        <v>58</v>
      </c>
      <c r="N53">
        <v>52</v>
      </c>
      <c r="O53">
        <v>70</v>
      </c>
      <c r="P53" s="18">
        <f>IF(J53=0,100,9*M53/J53)</f>
        <v>6.2440938288735515</v>
      </c>
      <c r="Q53" s="18">
        <f>IF(J53=0,100,9*N53/J53)</f>
        <v>5.5981530879555983</v>
      </c>
      <c r="R53" s="26">
        <f>IF(J53=0,0,9*O53/J53)</f>
        <v>7.5359753107094596</v>
      </c>
      <c r="S53" s="26">
        <f>IF(G53+H53=0,0,G53/(G53+H53))</f>
        <v>0.33333333333333331</v>
      </c>
      <c r="U53">
        <f>IF($J53&lt;$Z$1,100,P53)</f>
        <v>6.2440938288735515</v>
      </c>
      <c r="V53">
        <f>IF($J53&lt;$Z$1,100,Q53)</f>
        <v>5.5981530879555983</v>
      </c>
      <c r="W53">
        <f>IF($J53&lt;$Z$1,0,R53)</f>
        <v>7.5359753107094596</v>
      </c>
      <c r="X53">
        <f>IF(G53+H53&lt;(20*$Z$1/162),0,S53)</f>
        <v>0.33333333333333331</v>
      </c>
    </row>
    <row r="54" spans="1:24" x14ac:dyDescent="0.25">
      <c r="A54" s="47" t="s">
        <v>264</v>
      </c>
      <c r="B54" s="49" t="s">
        <v>68</v>
      </c>
      <c r="C54">
        <v>13</v>
      </c>
      <c r="D54">
        <v>13</v>
      </c>
      <c r="E54">
        <v>3</v>
      </c>
      <c r="F54">
        <v>0</v>
      </c>
      <c r="G54">
        <v>4</v>
      </c>
      <c r="H54">
        <v>8</v>
      </c>
      <c r="I54">
        <v>0</v>
      </c>
      <c r="J54">
        <v>91.698666666666654</v>
      </c>
      <c r="K54">
        <v>129</v>
      </c>
      <c r="L54">
        <v>71</v>
      </c>
      <c r="M54">
        <v>67</v>
      </c>
      <c r="N54">
        <v>28</v>
      </c>
      <c r="O54">
        <v>50</v>
      </c>
      <c r="P54" s="18">
        <f>IF(J54=0,100,9*M54/J54)</f>
        <v>6.5758862360775883</v>
      </c>
      <c r="Q54" s="18">
        <f>IF(J54=0,100,9*N54/J54)</f>
        <v>2.7481315613458577</v>
      </c>
      <c r="R54" s="26">
        <f>IF(J54=0,0,9*O54/J54)</f>
        <v>4.9073777881176035</v>
      </c>
      <c r="S54" s="26">
        <f>IF(G54+H54=0,0,G54/(G54+H54))</f>
        <v>0.33333333333333331</v>
      </c>
      <c r="U54">
        <f>IF($J54&lt;$Z$1,100,P54)</f>
        <v>6.5758862360775883</v>
      </c>
      <c r="V54">
        <f>IF($J54&lt;$Z$1,100,Q54)</f>
        <v>2.7481315613458577</v>
      </c>
      <c r="W54">
        <f>IF($J54&lt;$Z$1,0,R54)</f>
        <v>4.9073777881176035</v>
      </c>
      <c r="X54">
        <f>IF(G54+H54&lt;(20*$Z$1/162),0,S54)</f>
        <v>0.33333333333333331</v>
      </c>
    </row>
    <row r="55" spans="1:24" x14ac:dyDescent="0.25">
      <c r="A55" s="47" t="s">
        <v>438</v>
      </c>
      <c r="B55" s="49" t="s">
        <v>77</v>
      </c>
      <c r="C55">
        <v>14</v>
      </c>
      <c r="D55">
        <v>14</v>
      </c>
      <c r="E55">
        <v>5</v>
      </c>
      <c r="F55">
        <v>0</v>
      </c>
      <c r="G55">
        <v>3</v>
      </c>
      <c r="H55">
        <v>7</v>
      </c>
      <c r="I55">
        <v>0</v>
      </c>
      <c r="J55">
        <v>96.998666999999998</v>
      </c>
      <c r="K55">
        <v>92</v>
      </c>
      <c r="L55">
        <v>55</v>
      </c>
      <c r="M55">
        <v>54</v>
      </c>
      <c r="N55">
        <v>26</v>
      </c>
      <c r="O55">
        <v>87</v>
      </c>
      <c r="P55" s="18">
        <f>IF(J55=0,100,9*M55/J55)</f>
        <v>5.010378132309798</v>
      </c>
      <c r="Q55" s="18">
        <f>IF(J55=0,100,9*N55/J55)</f>
        <v>2.4124042859269395</v>
      </c>
      <c r="R55" s="26">
        <f>IF(J55=0,0,9*O55/J55)</f>
        <v>8.0722758798324517</v>
      </c>
      <c r="S55" s="26">
        <f>IF(G55+H55=0,0,G55/(G55+H55))</f>
        <v>0.3</v>
      </c>
      <c r="U55">
        <f>IF($J55&lt;$Z$1,100,P55)</f>
        <v>5.010378132309798</v>
      </c>
      <c r="V55">
        <f>IF($J55&lt;$Z$1,100,Q55)</f>
        <v>2.4124042859269395</v>
      </c>
      <c r="W55">
        <f>IF($J55&lt;$Z$1,0,R55)</f>
        <v>8.0722758798324517</v>
      </c>
      <c r="X55">
        <f>IF(G55+H55&lt;(20*$Z$1/162),0,S55)</f>
        <v>0.3</v>
      </c>
    </row>
    <row r="56" spans="1:24" x14ac:dyDescent="0.25">
      <c r="A56" s="47" t="s">
        <v>401</v>
      </c>
      <c r="B56" s="49" t="s">
        <v>75</v>
      </c>
      <c r="C56">
        <v>13</v>
      </c>
      <c r="D56">
        <v>13</v>
      </c>
      <c r="E56">
        <v>5</v>
      </c>
      <c r="F56">
        <v>0</v>
      </c>
      <c r="G56">
        <v>3</v>
      </c>
      <c r="H56">
        <v>7</v>
      </c>
      <c r="I56">
        <v>0</v>
      </c>
      <c r="J56">
        <v>93.331999999999994</v>
      </c>
      <c r="K56">
        <v>100</v>
      </c>
      <c r="L56">
        <v>60</v>
      </c>
      <c r="M56">
        <v>51</v>
      </c>
      <c r="N56">
        <v>29</v>
      </c>
      <c r="O56">
        <v>71</v>
      </c>
      <c r="P56" s="18">
        <f>IF(J56=0,100,9*M56/J56)</f>
        <v>4.9179273989628429</v>
      </c>
      <c r="Q56" s="18">
        <f>IF(J56=0,100,9*N56/J56)</f>
        <v>2.7964685209788711</v>
      </c>
      <c r="R56" s="26">
        <f>IF(J56=0,0,9*O56/J56)</f>
        <v>6.8465263789482709</v>
      </c>
      <c r="S56" s="26">
        <f>IF(G56+H56=0,0,G56/(G56+H56))</f>
        <v>0.3</v>
      </c>
      <c r="U56">
        <f>IF($J56&lt;$Z$1,100,P56)</f>
        <v>4.9179273989628429</v>
      </c>
      <c r="V56">
        <f>IF($J56&lt;$Z$1,100,Q56)</f>
        <v>2.7964685209788711</v>
      </c>
      <c r="W56">
        <f>IF($J56&lt;$Z$1,0,R56)</f>
        <v>6.8465263789482709</v>
      </c>
      <c r="X56">
        <f>IF(G56+H56&lt;(20*$Z$1/162),0,S56)</f>
        <v>0.3</v>
      </c>
    </row>
    <row r="57" spans="1:24" x14ac:dyDescent="0.25">
      <c r="A57" s="46" t="s">
        <v>445</v>
      </c>
      <c r="B57" s="49" t="s">
        <v>77</v>
      </c>
      <c r="C57">
        <v>13</v>
      </c>
      <c r="D57">
        <v>13</v>
      </c>
      <c r="E57">
        <v>2</v>
      </c>
      <c r="F57">
        <v>0</v>
      </c>
      <c r="G57">
        <v>3</v>
      </c>
      <c r="H57">
        <v>7</v>
      </c>
      <c r="I57">
        <v>0</v>
      </c>
      <c r="J57">
        <v>69.998000000000005</v>
      </c>
      <c r="K57">
        <v>74</v>
      </c>
      <c r="L57">
        <v>48</v>
      </c>
      <c r="M57">
        <v>46</v>
      </c>
      <c r="N57">
        <v>24</v>
      </c>
      <c r="O57">
        <v>48</v>
      </c>
      <c r="P57" s="18">
        <f>IF(J57=0,100,9*M57/J57)</f>
        <v>5.9144546987056765</v>
      </c>
      <c r="Q57" s="18">
        <f>IF(J57=0,100,9*N57/J57)</f>
        <v>3.0858024514986142</v>
      </c>
      <c r="R57" s="26">
        <f>IF(J57=0,0,9*O57/J57)</f>
        <v>6.1716049029972284</v>
      </c>
      <c r="S57" s="26">
        <f>IF(G57+H57=0,0,G57/(G57+H57))</f>
        <v>0.3</v>
      </c>
      <c r="U57">
        <f>IF($J57&lt;$Z$1,100,P57)</f>
        <v>5.9144546987056765</v>
      </c>
      <c r="V57">
        <f>IF($J57&lt;$Z$1,100,Q57)</f>
        <v>3.0858024514986142</v>
      </c>
      <c r="W57">
        <f>IF($J57&lt;$Z$1,0,R57)</f>
        <v>6.1716049029972284</v>
      </c>
      <c r="X57">
        <f>IF(G57+H57&lt;(20*$Z$1/162),0,S57)</f>
        <v>0.3</v>
      </c>
    </row>
    <row r="58" spans="1:24" x14ac:dyDescent="0.25">
      <c r="A58" s="46" t="s">
        <v>477</v>
      </c>
      <c r="B58" s="49" t="s">
        <v>79</v>
      </c>
      <c r="C58">
        <v>12</v>
      </c>
      <c r="D58">
        <v>12</v>
      </c>
      <c r="E58">
        <v>2</v>
      </c>
      <c r="F58">
        <v>0</v>
      </c>
      <c r="G58">
        <v>2</v>
      </c>
      <c r="H58">
        <v>6</v>
      </c>
      <c r="I58">
        <v>0</v>
      </c>
      <c r="J58">
        <v>69.665666666666667</v>
      </c>
      <c r="K58">
        <v>63</v>
      </c>
      <c r="L58">
        <v>43</v>
      </c>
      <c r="M58">
        <v>42</v>
      </c>
      <c r="N58">
        <v>29</v>
      </c>
      <c r="O58">
        <v>44</v>
      </c>
      <c r="P58" s="18">
        <f>IF(J58=0,100,9*M58/J58)</f>
        <v>5.4259152045244665</v>
      </c>
      <c r="Q58" s="18">
        <f>IF(J58=0,100,9*N58/J58)</f>
        <v>3.746465260266894</v>
      </c>
      <c r="R58" s="26">
        <f>IF(J58=0,0,9*O58/J58)</f>
        <v>5.6842921190256321</v>
      </c>
      <c r="S58" s="26">
        <f>IF(G58+H58=0,0,G58/(G58+H58))</f>
        <v>0.25</v>
      </c>
      <c r="U58">
        <f>IF($J58&lt;$Z$1,100,P58)</f>
        <v>5.4259152045244665</v>
      </c>
      <c r="V58">
        <f>IF($J58&lt;$Z$1,100,Q58)</f>
        <v>3.746465260266894</v>
      </c>
      <c r="W58">
        <f>IF($J58&lt;$Z$1,0,R58)</f>
        <v>5.6842921190256321</v>
      </c>
      <c r="X58">
        <f>IF(G58+H58&lt;(20*$Z$1/162),0,S58)</f>
        <v>0.25</v>
      </c>
    </row>
    <row r="59" spans="1:24" x14ac:dyDescent="0.25">
      <c r="A59" s="47" t="s">
        <v>376</v>
      </c>
      <c r="B59" s="49" t="s">
        <v>5</v>
      </c>
      <c r="C59">
        <v>11</v>
      </c>
      <c r="D59">
        <v>11</v>
      </c>
      <c r="E59">
        <v>1</v>
      </c>
      <c r="F59">
        <v>1</v>
      </c>
      <c r="G59">
        <v>2</v>
      </c>
      <c r="H59">
        <v>6</v>
      </c>
      <c r="I59">
        <v>0</v>
      </c>
      <c r="J59">
        <v>68.332266666666669</v>
      </c>
      <c r="K59">
        <v>83</v>
      </c>
      <c r="L59">
        <v>40</v>
      </c>
      <c r="M59">
        <v>33</v>
      </c>
      <c r="N59">
        <v>29</v>
      </c>
      <c r="O59">
        <v>43</v>
      </c>
      <c r="P59" s="18">
        <f>IF(J59=0,100,9*M59/J59)</f>
        <v>4.3464093098038603</v>
      </c>
      <c r="Q59" s="18">
        <f>IF(J59=0,100,9*N59/J59)</f>
        <v>3.8195718177064224</v>
      </c>
      <c r="R59" s="26">
        <f>IF(J59=0,0,9*O59/J59)</f>
        <v>5.6635030400474538</v>
      </c>
      <c r="S59" s="26">
        <f>IF(G59+H59=0,0,G59/(G59+H59))</f>
        <v>0.25</v>
      </c>
      <c r="U59">
        <f>IF($J59&lt;$Z$1,100,P59)</f>
        <v>4.3464093098038603</v>
      </c>
      <c r="V59">
        <f>IF($J59&lt;$Z$1,100,Q59)</f>
        <v>3.8195718177064224</v>
      </c>
      <c r="W59">
        <f>IF($J59&lt;$Z$1,0,R59)</f>
        <v>5.6635030400474538</v>
      </c>
      <c r="X59">
        <f>IF(G59+H59&lt;(20*$Z$1/162),0,S59)</f>
        <v>0.25</v>
      </c>
    </row>
    <row r="60" spans="1:24" x14ac:dyDescent="0.25">
      <c r="A60" s="47" t="s">
        <v>265</v>
      </c>
      <c r="B60" s="49" t="s">
        <v>68</v>
      </c>
      <c r="C60">
        <v>8</v>
      </c>
      <c r="D60">
        <v>8</v>
      </c>
      <c r="E60">
        <v>3</v>
      </c>
      <c r="F60">
        <v>0</v>
      </c>
      <c r="G60">
        <v>2</v>
      </c>
      <c r="H60">
        <v>6</v>
      </c>
      <c r="I60">
        <v>0</v>
      </c>
      <c r="J60">
        <v>58.6663</v>
      </c>
      <c r="K60">
        <v>71</v>
      </c>
      <c r="L60">
        <v>33</v>
      </c>
      <c r="M60">
        <v>32</v>
      </c>
      <c r="N60">
        <v>9</v>
      </c>
      <c r="O60">
        <v>48</v>
      </c>
      <c r="P60" s="18">
        <f>IF(J60=0,100,9*M60/J60)</f>
        <v>4.9091215911008534</v>
      </c>
      <c r="Q60" s="18">
        <f>IF(J60=0,100,9*N60/J60)</f>
        <v>1.3806904474971151</v>
      </c>
      <c r="R60" s="26">
        <f>IF(J60=0,0,9*O60/J60)</f>
        <v>7.3636823866512806</v>
      </c>
      <c r="S60" s="26">
        <f>IF(G60+H60=0,0,G60/(G60+H60))</f>
        <v>0.25</v>
      </c>
      <c r="U60">
        <f>IF($J60&lt;$Z$1,100,P60)</f>
        <v>100</v>
      </c>
      <c r="V60">
        <f>IF($J60&lt;$Z$1,100,Q60)</f>
        <v>100</v>
      </c>
      <c r="W60">
        <f>IF($J60&lt;$Z$1,0,R60)</f>
        <v>0</v>
      </c>
      <c r="X60">
        <f>IF(G60+H60&lt;(20*$Z$1/162),0,S60)</f>
        <v>0.25</v>
      </c>
    </row>
    <row r="61" spans="1:24" x14ac:dyDescent="0.25">
      <c r="A61" s="47" t="s">
        <v>232</v>
      </c>
      <c r="B61" s="49" t="s">
        <v>729</v>
      </c>
      <c r="C61">
        <v>10</v>
      </c>
      <c r="D61">
        <v>10</v>
      </c>
      <c r="E61">
        <v>0</v>
      </c>
      <c r="F61">
        <v>0</v>
      </c>
      <c r="G61">
        <v>2</v>
      </c>
      <c r="H61">
        <v>6</v>
      </c>
      <c r="I61">
        <v>0</v>
      </c>
      <c r="J61">
        <v>56.663999999999987</v>
      </c>
      <c r="K61">
        <v>59</v>
      </c>
      <c r="L61">
        <v>45</v>
      </c>
      <c r="M61">
        <v>45</v>
      </c>
      <c r="N61">
        <v>19</v>
      </c>
      <c r="O61">
        <v>34</v>
      </c>
      <c r="P61" s="18">
        <f>IF(J61=0,100,9*M61/J61)</f>
        <v>7.1473951715374859</v>
      </c>
      <c r="Q61" s="18">
        <f>IF(J61=0,100,9*N61/J61)</f>
        <v>3.0177890724269383</v>
      </c>
      <c r="R61" s="26">
        <f>IF(J61=0,0,9*O61/J61)</f>
        <v>5.4002541296061004</v>
      </c>
      <c r="S61" s="26">
        <f>IF(G61+H61=0,0,G61/(G61+H61))</f>
        <v>0.25</v>
      </c>
      <c r="U61">
        <f>IF($J61&lt;$Z$1,100,P61)</f>
        <v>100</v>
      </c>
      <c r="V61">
        <f>IF($J61&lt;$Z$1,100,Q61)</f>
        <v>100</v>
      </c>
      <c r="W61">
        <f>IF($J61&lt;$Z$1,0,R61)</f>
        <v>0</v>
      </c>
      <c r="X61">
        <f>IF(G61+H61&lt;(20*$Z$1/162),0,S61)</f>
        <v>0.25</v>
      </c>
    </row>
    <row r="62" spans="1:24" x14ac:dyDescent="0.25">
      <c r="A62" s="47" t="s">
        <v>225</v>
      </c>
      <c r="B62" s="49" t="s">
        <v>729</v>
      </c>
      <c r="C62">
        <v>13</v>
      </c>
      <c r="D62">
        <v>13</v>
      </c>
      <c r="E62">
        <v>4</v>
      </c>
      <c r="F62">
        <v>0</v>
      </c>
      <c r="G62">
        <v>2</v>
      </c>
      <c r="H62">
        <v>7</v>
      </c>
      <c r="I62">
        <v>0</v>
      </c>
      <c r="J62">
        <v>98.331999999999994</v>
      </c>
      <c r="K62">
        <v>85</v>
      </c>
      <c r="L62">
        <v>44</v>
      </c>
      <c r="M62">
        <v>43</v>
      </c>
      <c r="N62">
        <v>20</v>
      </c>
      <c r="O62">
        <v>64</v>
      </c>
      <c r="P62" s="18">
        <f>IF(J62=0,100,9*M62/J62)</f>
        <v>3.9356465850384414</v>
      </c>
      <c r="Q62" s="18">
        <f>IF(J62=0,100,9*N62/J62)</f>
        <v>1.8305332953667171</v>
      </c>
      <c r="R62" s="26">
        <f>IF(J62=0,0,9*O62/J62)</f>
        <v>5.8577065451734942</v>
      </c>
      <c r="S62" s="26">
        <f>IF(G62+H62=0,0,G62/(G62+H62))</f>
        <v>0.22222222222222221</v>
      </c>
      <c r="U62">
        <f>IF($J62&lt;$Z$1,100,P62)</f>
        <v>3.9356465850384414</v>
      </c>
      <c r="V62">
        <f>IF($J62&lt;$Z$1,100,Q62)</f>
        <v>1.8305332953667171</v>
      </c>
      <c r="W62">
        <f>IF($J62&lt;$Z$1,0,R62)</f>
        <v>5.8577065451734942</v>
      </c>
      <c r="X62">
        <f>IF(G62+H62&lt;(20*$Z$1/162),0,S62)</f>
        <v>0.22222222222222221</v>
      </c>
    </row>
    <row r="63" spans="1:24" x14ac:dyDescent="0.25">
      <c r="A63" s="47" t="s">
        <v>469</v>
      </c>
      <c r="B63" s="49" t="s">
        <v>79</v>
      </c>
      <c r="C63">
        <v>12</v>
      </c>
      <c r="D63">
        <v>12</v>
      </c>
      <c r="E63">
        <v>1</v>
      </c>
      <c r="F63">
        <v>0</v>
      </c>
      <c r="G63">
        <v>2</v>
      </c>
      <c r="H63">
        <v>8</v>
      </c>
      <c r="I63">
        <v>0</v>
      </c>
      <c r="J63">
        <v>66.998333333333335</v>
      </c>
      <c r="K63">
        <v>72</v>
      </c>
      <c r="L63">
        <v>36</v>
      </c>
      <c r="M63">
        <v>36</v>
      </c>
      <c r="N63">
        <v>24</v>
      </c>
      <c r="O63">
        <v>37</v>
      </c>
      <c r="P63" s="18">
        <f>IF(J63=0,100,9*M63/J63)</f>
        <v>4.8359411925669793</v>
      </c>
      <c r="Q63" s="18">
        <f>IF(J63=0,100,9*N63/J63)</f>
        <v>3.2239607950446527</v>
      </c>
      <c r="R63" s="26">
        <f>IF(J63=0,0,9*O63/J63)</f>
        <v>4.970272892360506</v>
      </c>
      <c r="S63" s="26">
        <f>IF(G63+H63=0,0,G63/(G63+H63))</f>
        <v>0.2</v>
      </c>
      <c r="U63">
        <f>IF($J63&lt;$Z$1,100,P63)</f>
        <v>4.8359411925669793</v>
      </c>
      <c r="V63">
        <f>IF($J63&lt;$Z$1,100,Q63)</f>
        <v>3.2239607950446527</v>
      </c>
      <c r="W63">
        <f>IF($J63&lt;$Z$1,0,R63)</f>
        <v>4.970272892360506</v>
      </c>
      <c r="X63">
        <f>IF(G63+H63&lt;(20*$Z$1/162),0,S63)</f>
        <v>0.2</v>
      </c>
    </row>
    <row r="64" spans="1:24" x14ac:dyDescent="0.25">
      <c r="A64" s="47" t="s">
        <v>367</v>
      </c>
      <c r="B64" s="49" t="s">
        <v>5</v>
      </c>
      <c r="C64">
        <v>12</v>
      </c>
      <c r="D64">
        <v>12</v>
      </c>
      <c r="E64">
        <v>3</v>
      </c>
      <c r="F64">
        <v>0</v>
      </c>
      <c r="G64">
        <v>2</v>
      </c>
      <c r="H64">
        <v>10</v>
      </c>
      <c r="I64">
        <v>0</v>
      </c>
      <c r="J64">
        <v>72.998933999999991</v>
      </c>
      <c r="K64">
        <v>124</v>
      </c>
      <c r="L64">
        <v>71</v>
      </c>
      <c r="M64">
        <v>69</v>
      </c>
      <c r="N64">
        <v>40</v>
      </c>
      <c r="O64">
        <v>71</v>
      </c>
      <c r="P64" s="18">
        <f>IF(J64=0,100,9*M64/J64)</f>
        <v>8.506973540188957</v>
      </c>
      <c r="Q64" s="18">
        <f>IF(J64=0,100,9*N64/J64)</f>
        <v>4.9315788638776565</v>
      </c>
      <c r="R64" s="26">
        <f>IF(J64=0,0,9*O64/J64)</f>
        <v>8.7535524833828404</v>
      </c>
      <c r="S64" s="26">
        <f>IF(G64+H64=0,0,G64/(G64+H64))</f>
        <v>0.16666666666666666</v>
      </c>
      <c r="U64">
        <f>IF($J64&lt;$Z$1,100,P64)</f>
        <v>8.506973540188957</v>
      </c>
      <c r="V64">
        <f>IF($J64&lt;$Z$1,100,Q64)</f>
        <v>4.9315788638776565</v>
      </c>
      <c r="W64">
        <f>IF($J64&lt;$Z$1,0,R64)</f>
        <v>8.7535524833828404</v>
      </c>
      <c r="X64">
        <f>IF(G64+H64&lt;(20*$Z$1/162),0,S64)</f>
        <v>0.16666666666666666</v>
      </c>
    </row>
    <row r="65" spans="1:24" x14ac:dyDescent="0.25">
      <c r="A65" s="47" t="s">
        <v>365</v>
      </c>
      <c r="B65" s="49" t="s">
        <v>5</v>
      </c>
      <c r="C65">
        <v>11</v>
      </c>
      <c r="D65">
        <v>11</v>
      </c>
      <c r="E65">
        <v>1</v>
      </c>
      <c r="F65">
        <v>0</v>
      </c>
      <c r="G65">
        <v>1</v>
      </c>
      <c r="H65">
        <v>7</v>
      </c>
      <c r="I65">
        <v>0</v>
      </c>
      <c r="J65">
        <v>65.666266666666672</v>
      </c>
      <c r="K65">
        <v>92</v>
      </c>
      <c r="L65">
        <v>44</v>
      </c>
      <c r="M65">
        <v>42</v>
      </c>
      <c r="N65">
        <v>20</v>
      </c>
      <c r="O65">
        <v>40</v>
      </c>
      <c r="P65" s="18">
        <f>IF(J65=0,100,9*M65/J65)</f>
        <v>5.7563802419101027</v>
      </c>
      <c r="Q65" s="18">
        <f>IF(J65=0,100,9*N65/J65)</f>
        <v>2.7411334485286201</v>
      </c>
      <c r="R65" s="26">
        <f>IF(J65=0,0,9*O65/J65)</f>
        <v>5.4822668970572401</v>
      </c>
      <c r="S65" s="26">
        <f>IF(G65+H65=0,0,G65/(G65+H65))</f>
        <v>0.125</v>
      </c>
      <c r="U65">
        <f>IF($J65&lt;$Z$1,100,P65)</f>
        <v>5.7563802419101027</v>
      </c>
      <c r="V65">
        <f>IF($J65&lt;$Z$1,100,Q65)</f>
        <v>2.7411334485286201</v>
      </c>
      <c r="W65">
        <f>IF($J65&lt;$Z$1,0,R65)</f>
        <v>5.4822668970572401</v>
      </c>
      <c r="X65">
        <f>IF(G65+H65&lt;(20*$Z$1/162),0,S65)</f>
        <v>0.125</v>
      </c>
    </row>
    <row r="66" spans="1:24" x14ac:dyDescent="0.25">
      <c r="A66" s="48" t="s">
        <v>125</v>
      </c>
      <c r="B66" s="49" t="s">
        <v>42</v>
      </c>
      <c r="C66">
        <v>11</v>
      </c>
      <c r="D66">
        <v>11</v>
      </c>
      <c r="E66">
        <v>1</v>
      </c>
      <c r="F66">
        <v>0</v>
      </c>
      <c r="G66">
        <v>1</v>
      </c>
      <c r="H66">
        <v>7</v>
      </c>
      <c r="I66">
        <v>0</v>
      </c>
      <c r="J66">
        <v>67.997300666666661</v>
      </c>
      <c r="K66">
        <v>88</v>
      </c>
      <c r="L66">
        <v>51</v>
      </c>
      <c r="M66">
        <v>50</v>
      </c>
      <c r="N66">
        <v>19</v>
      </c>
      <c r="O66">
        <v>41</v>
      </c>
      <c r="P66" s="18">
        <f>IF(J66=0,100,9*M66/J66)</f>
        <v>6.6179097638885693</v>
      </c>
      <c r="Q66" s="18">
        <f>IF(J66=0,100,9*N66/J66)</f>
        <v>2.5148057102776562</v>
      </c>
      <c r="R66" s="26">
        <f>IF(J66=0,0,9*O66/J66)</f>
        <v>5.4266860063886266</v>
      </c>
      <c r="S66" s="26">
        <f>IF(G66+H66=0,0,G66/(G66+H66))</f>
        <v>0.125</v>
      </c>
      <c r="U66">
        <f>IF($J66&lt;$Z$1,100,P66)</f>
        <v>6.6179097638885693</v>
      </c>
      <c r="V66">
        <f>IF($J66&lt;$Z$1,100,Q66)</f>
        <v>2.5148057102776562</v>
      </c>
      <c r="W66">
        <f>IF($J66&lt;$Z$1,0,R66)</f>
        <v>5.4266860063886266</v>
      </c>
      <c r="X66">
        <f>IF(G66+H66&lt;(20*$Z$1/162),0,S66)</f>
        <v>0.125</v>
      </c>
    </row>
    <row r="67" spans="1:24" x14ac:dyDescent="0.25">
      <c r="A67" s="47" t="s">
        <v>577</v>
      </c>
      <c r="B67" s="49" t="s">
        <v>85</v>
      </c>
      <c r="C67">
        <v>11</v>
      </c>
      <c r="D67">
        <v>11</v>
      </c>
      <c r="E67">
        <v>3</v>
      </c>
      <c r="F67">
        <v>2</v>
      </c>
      <c r="G67">
        <v>4</v>
      </c>
      <c r="H67">
        <v>3</v>
      </c>
      <c r="I67">
        <v>0</v>
      </c>
      <c r="J67">
        <v>76.664999999999992</v>
      </c>
      <c r="K67">
        <v>63</v>
      </c>
      <c r="L67">
        <v>29</v>
      </c>
      <c r="M67">
        <v>27</v>
      </c>
      <c r="N67">
        <v>25</v>
      </c>
      <c r="O67">
        <v>54</v>
      </c>
      <c r="P67" s="18">
        <f>IF(J67=0,100,9*M67/J67)</f>
        <v>3.1696341224809239</v>
      </c>
      <c r="Q67" s="18">
        <f>IF(J67=0,100,9*N67/J67)</f>
        <v>2.934846409704559</v>
      </c>
      <c r="R67" s="26">
        <f>IF(J67=0,0,9*O67/J67)</f>
        <v>6.3392682449618478</v>
      </c>
      <c r="S67" s="26">
        <f>IF(G67+H67=0,0,G67/(G67+H67))</f>
        <v>0.5714285714285714</v>
      </c>
      <c r="U67">
        <f>IF($J67&lt;$Z$1,100,P67)</f>
        <v>3.1696341224809239</v>
      </c>
      <c r="V67">
        <f>IF($J67&lt;$Z$1,100,Q67)</f>
        <v>2.934846409704559</v>
      </c>
      <c r="W67">
        <f>IF($J67&lt;$Z$1,0,R67)</f>
        <v>6.3392682449618478</v>
      </c>
      <c r="X67">
        <f>IF(G67+H67&lt;(20*$Z$1/162),0,S67)</f>
        <v>0</v>
      </c>
    </row>
    <row r="68" spans="1:24" x14ac:dyDescent="0.25">
      <c r="A68" s="47" t="s">
        <v>464</v>
      </c>
      <c r="B68" s="49" t="s">
        <v>79</v>
      </c>
      <c r="C68">
        <v>14</v>
      </c>
      <c r="D68">
        <v>14</v>
      </c>
      <c r="E68">
        <v>0</v>
      </c>
      <c r="F68">
        <v>0</v>
      </c>
      <c r="G68">
        <v>2</v>
      </c>
      <c r="H68">
        <v>4</v>
      </c>
      <c r="I68">
        <v>0</v>
      </c>
      <c r="J68">
        <v>82.99733333333333</v>
      </c>
      <c r="K68">
        <v>85</v>
      </c>
      <c r="L68">
        <v>46</v>
      </c>
      <c r="M68">
        <v>44</v>
      </c>
      <c r="N68">
        <v>39</v>
      </c>
      <c r="O68">
        <v>55</v>
      </c>
      <c r="P68" s="18">
        <f>IF(J68=0,100,9*M68/J68)</f>
        <v>4.7712376301246628</v>
      </c>
      <c r="Q68" s="18">
        <f>IF(J68=0,100,9*N68/J68)</f>
        <v>4.2290515357923146</v>
      </c>
      <c r="R68" s="26">
        <f>IF(J68=0,0,9*O68/J68)</f>
        <v>5.9640470376558286</v>
      </c>
      <c r="S68" s="26">
        <f>IF(G68+H68=0,0,G68/(G68+H68))</f>
        <v>0.33333333333333331</v>
      </c>
      <c r="U68">
        <f>IF($J68&lt;$Z$1,100,P68)</f>
        <v>4.7712376301246628</v>
      </c>
      <c r="V68">
        <f>IF($J68&lt;$Z$1,100,Q68)</f>
        <v>4.2290515357923146</v>
      </c>
      <c r="W68">
        <f>IF($J68&lt;$Z$1,0,R68)</f>
        <v>5.9640470376558286</v>
      </c>
      <c r="X68">
        <f>IF(G68+H68&lt;(20*$Z$1/162),0,S68)</f>
        <v>0</v>
      </c>
    </row>
    <row r="69" spans="1:24" x14ac:dyDescent="0.25">
      <c r="A69" s="47" t="s">
        <v>271</v>
      </c>
      <c r="B69" s="49" t="s">
        <v>68</v>
      </c>
      <c r="C69">
        <v>13</v>
      </c>
      <c r="D69">
        <v>13</v>
      </c>
      <c r="E69">
        <v>1</v>
      </c>
      <c r="F69">
        <v>0</v>
      </c>
      <c r="G69">
        <v>2</v>
      </c>
      <c r="H69">
        <v>5</v>
      </c>
      <c r="I69">
        <v>0</v>
      </c>
      <c r="J69">
        <v>84.664333333333332</v>
      </c>
      <c r="K69">
        <v>98</v>
      </c>
      <c r="L69">
        <v>66</v>
      </c>
      <c r="M69">
        <v>65</v>
      </c>
      <c r="N69">
        <v>43</v>
      </c>
      <c r="O69">
        <v>48</v>
      </c>
      <c r="P69" s="18">
        <f>IF(J69=0,100,9*M69/J69)</f>
        <v>6.9096392420263548</v>
      </c>
      <c r="Q69" s="18">
        <f>IF(J69=0,100,9*N69/J69)</f>
        <v>4.5709921139558967</v>
      </c>
      <c r="R69" s="26">
        <f>IF(J69=0,0,9*O69/J69)</f>
        <v>5.1025028248810012</v>
      </c>
      <c r="S69" s="26">
        <f>IF(G69+H69=0,0,G69/(G69+H69))</f>
        <v>0.2857142857142857</v>
      </c>
      <c r="U69">
        <f>IF($J69&lt;$Z$1,100,P69)</f>
        <v>6.9096392420263548</v>
      </c>
      <c r="V69">
        <f>IF($J69&lt;$Z$1,100,Q69)</f>
        <v>4.5709921139558967</v>
      </c>
      <c r="W69">
        <f>IF($J69&lt;$Z$1,0,R69)</f>
        <v>5.1025028248810012</v>
      </c>
      <c r="X69">
        <f>IF(G69+H69&lt;(20*$Z$1/162),0,S69)</f>
        <v>0</v>
      </c>
    </row>
    <row r="70" spans="1:24" x14ac:dyDescent="0.25">
      <c r="A70" s="47" t="s">
        <v>230</v>
      </c>
      <c r="B70" s="49" t="s">
        <v>729</v>
      </c>
      <c r="C70">
        <v>11</v>
      </c>
      <c r="D70">
        <v>11</v>
      </c>
      <c r="E70">
        <v>1</v>
      </c>
      <c r="F70">
        <v>0</v>
      </c>
      <c r="G70">
        <v>2</v>
      </c>
      <c r="H70">
        <v>5</v>
      </c>
      <c r="I70">
        <v>0</v>
      </c>
      <c r="J70">
        <v>68.330999999999989</v>
      </c>
      <c r="K70">
        <v>79</v>
      </c>
      <c r="L70">
        <v>40</v>
      </c>
      <c r="M70">
        <v>38</v>
      </c>
      <c r="N70">
        <v>22</v>
      </c>
      <c r="O70">
        <v>38</v>
      </c>
      <c r="P70" s="18">
        <f>IF(J70=0,100,9*M70/J70)</f>
        <v>5.0050489528910749</v>
      </c>
      <c r="Q70" s="18">
        <f>IF(J70=0,100,9*N70/J70)</f>
        <v>2.8976599200948332</v>
      </c>
      <c r="R70" s="26">
        <f>IF(J70=0,0,9*O70/J70)</f>
        <v>5.0050489528910749</v>
      </c>
      <c r="S70" s="26">
        <f>IF(G70+H70=0,0,G70/(G70+H70))</f>
        <v>0.2857142857142857</v>
      </c>
      <c r="U70">
        <f>IF($J70&lt;$Z$1,100,P70)</f>
        <v>5.0050489528910749</v>
      </c>
      <c r="V70">
        <f>IF($J70&lt;$Z$1,100,Q70)</f>
        <v>2.8976599200948332</v>
      </c>
      <c r="W70">
        <f>IF($J70&lt;$Z$1,0,R70)</f>
        <v>5.0050489528910749</v>
      </c>
      <c r="X70">
        <f>IF(G70+H70&lt;(20*$Z$1/162),0,S70)</f>
        <v>0</v>
      </c>
    </row>
    <row r="71" spans="1:24" x14ac:dyDescent="0.25">
      <c r="A71" s="74" t="s">
        <v>692</v>
      </c>
      <c r="B71" s="49" t="s">
        <v>87</v>
      </c>
      <c r="C71">
        <v>12</v>
      </c>
      <c r="D71">
        <v>12</v>
      </c>
      <c r="E71">
        <v>0</v>
      </c>
      <c r="F71">
        <v>0</v>
      </c>
      <c r="G71">
        <v>1</v>
      </c>
      <c r="H71">
        <v>3</v>
      </c>
      <c r="I71">
        <v>0</v>
      </c>
      <c r="J71">
        <v>71.665329999999997</v>
      </c>
      <c r="K71">
        <v>90</v>
      </c>
      <c r="L71">
        <v>45</v>
      </c>
      <c r="M71">
        <v>44</v>
      </c>
      <c r="N71">
        <v>21</v>
      </c>
      <c r="O71">
        <v>39</v>
      </c>
      <c r="P71" s="18">
        <f>IF(J71=0,100,9*M71/J71)</f>
        <v>5.5256844557891522</v>
      </c>
      <c r="Q71" s="18">
        <f>IF(J71=0,100,9*N71/J71)</f>
        <v>2.6372584902630045</v>
      </c>
      <c r="R71" s="26">
        <f>IF(J71=0,0,9*O71/J71)</f>
        <v>4.8977657676312942</v>
      </c>
      <c r="S71" s="26">
        <f>IF(G71+H71=0,0,G71/(G71+H71))</f>
        <v>0.25</v>
      </c>
      <c r="U71">
        <f>IF($J71&lt;$Z$1,100,P71)</f>
        <v>5.5256844557891522</v>
      </c>
      <c r="V71">
        <f>IF($J71&lt;$Z$1,100,Q71)</f>
        <v>2.6372584902630045</v>
      </c>
      <c r="W71">
        <f>IF($J71&lt;$Z$1,0,R71)</f>
        <v>4.8977657676312942</v>
      </c>
      <c r="X71">
        <f>IF(G71+H71&lt;(20*$Z$1/162),0,S71)</f>
        <v>0</v>
      </c>
    </row>
    <row r="72" spans="1:24" x14ac:dyDescent="0.25">
      <c r="A72" s="47" t="s">
        <v>726</v>
      </c>
      <c r="B72" s="49" t="s">
        <v>693</v>
      </c>
      <c r="C72">
        <v>11</v>
      </c>
      <c r="D72">
        <v>10</v>
      </c>
      <c r="E72">
        <v>1</v>
      </c>
      <c r="F72">
        <v>0</v>
      </c>
      <c r="G72">
        <v>2</v>
      </c>
      <c r="H72">
        <v>3</v>
      </c>
      <c r="I72">
        <v>0</v>
      </c>
      <c r="J72">
        <v>64.665000000000006</v>
      </c>
      <c r="K72">
        <v>62</v>
      </c>
      <c r="L72">
        <v>41</v>
      </c>
      <c r="M72">
        <v>39</v>
      </c>
      <c r="N72">
        <v>27</v>
      </c>
      <c r="O72">
        <v>35</v>
      </c>
      <c r="P72" s="18">
        <f>IF(J72=0,100,9*M72/J72)</f>
        <v>5.4279749478079324</v>
      </c>
      <c r="Q72" s="18">
        <f>IF(J72=0,100,9*N72/J72)</f>
        <v>3.7578288100208765</v>
      </c>
      <c r="R72" s="26">
        <f>IF(J72=0,0,9*O72/J72)</f>
        <v>4.8712595685455806</v>
      </c>
      <c r="S72" s="26">
        <f>IF(G72+H72=0,0,G72/(G72+H72))</f>
        <v>0.4</v>
      </c>
      <c r="U72">
        <f>IF($J72&lt;$Z$1,100,P72)</f>
        <v>5.4279749478079324</v>
      </c>
      <c r="V72">
        <f>IF($J72&lt;$Z$1,100,Q72)</f>
        <v>3.7578288100208765</v>
      </c>
      <c r="W72">
        <f>IF($J72&lt;$Z$1,0,R72)</f>
        <v>4.8712595685455806</v>
      </c>
      <c r="X72">
        <f>IF(G72+H72&lt;(20*$Z$1/162),0,S72)</f>
        <v>0</v>
      </c>
    </row>
    <row r="73" spans="1:24" x14ac:dyDescent="0.25">
      <c r="A73" s="47" t="s">
        <v>723</v>
      </c>
      <c r="B73" s="49" t="s">
        <v>693</v>
      </c>
      <c r="C73">
        <v>10</v>
      </c>
      <c r="D73">
        <v>10</v>
      </c>
      <c r="E73">
        <v>2</v>
      </c>
      <c r="F73">
        <v>0</v>
      </c>
      <c r="G73">
        <v>4</v>
      </c>
      <c r="H73">
        <v>2</v>
      </c>
      <c r="I73">
        <v>0</v>
      </c>
      <c r="J73">
        <v>62.664999999999999</v>
      </c>
      <c r="K73">
        <v>58</v>
      </c>
      <c r="L73">
        <v>26</v>
      </c>
      <c r="M73">
        <v>24</v>
      </c>
      <c r="N73">
        <v>20</v>
      </c>
      <c r="O73">
        <v>33</v>
      </c>
      <c r="P73" s="18">
        <f>IF(J73=0,100,9*M73/J73)</f>
        <v>3.4469001835155191</v>
      </c>
      <c r="Q73" s="18">
        <f>IF(J73=0,100,9*N73/J73)</f>
        <v>2.8724168195962658</v>
      </c>
      <c r="R73" s="26">
        <f>IF(J73=0,0,9*O73/J73)</f>
        <v>4.7394877523338383</v>
      </c>
      <c r="S73" s="26">
        <f>IF(G73+H73=0,0,G73/(G73+H73))</f>
        <v>0.66666666666666663</v>
      </c>
      <c r="U73">
        <f>IF($J73&lt;$Z$1,100,P73)</f>
        <v>3.4469001835155191</v>
      </c>
      <c r="V73">
        <f>IF($J73&lt;$Z$1,100,Q73)</f>
        <v>2.8724168195962658</v>
      </c>
      <c r="W73">
        <f>IF($J73&lt;$Z$1,0,R73)</f>
        <v>4.7394877523338383</v>
      </c>
      <c r="X73">
        <f>IF(G73+H73&lt;(20*$Z$1/162),0,S73)</f>
        <v>0</v>
      </c>
    </row>
    <row r="74" spans="1:24" x14ac:dyDescent="0.25">
      <c r="A74" s="48" t="s">
        <v>121</v>
      </c>
      <c r="B74" s="49" t="s">
        <v>42</v>
      </c>
      <c r="C74">
        <v>8</v>
      </c>
      <c r="D74">
        <v>8</v>
      </c>
      <c r="E74">
        <v>4</v>
      </c>
      <c r="F74">
        <v>0</v>
      </c>
      <c r="G74">
        <v>3</v>
      </c>
      <c r="H74">
        <v>3</v>
      </c>
      <c r="I74">
        <v>0</v>
      </c>
      <c r="J74">
        <v>61.331999999999994</v>
      </c>
      <c r="K74">
        <v>48</v>
      </c>
      <c r="L74">
        <v>30</v>
      </c>
      <c r="M74">
        <v>30</v>
      </c>
      <c r="N74">
        <v>27</v>
      </c>
      <c r="O74">
        <v>58</v>
      </c>
      <c r="P74" s="18">
        <f>IF(J74=0,100,9*M74/J74)</f>
        <v>4.4022696145568387</v>
      </c>
      <c r="Q74" s="18">
        <f>IF(J74=0,100,9*N74/J74)</f>
        <v>3.9620426531011548</v>
      </c>
      <c r="R74" s="26">
        <f>IF(J74=0,0,9*O74/J74)</f>
        <v>8.5110545881432209</v>
      </c>
      <c r="S74" s="26">
        <f>IF(G74+H74=0,0,G74/(G74+H74))</f>
        <v>0.5</v>
      </c>
      <c r="U74">
        <f>IF($J74&lt;$Z$1,100,P74)</f>
        <v>100</v>
      </c>
      <c r="V74">
        <f>IF($J74&lt;$Z$1,100,Q74)</f>
        <v>100</v>
      </c>
      <c r="W74">
        <f>IF($J74&lt;$Z$1,0,R74)</f>
        <v>0</v>
      </c>
      <c r="X74">
        <f>IF(G74+H74&lt;(20*$Z$1/162),0,S74)</f>
        <v>0</v>
      </c>
    </row>
    <row r="75" spans="1:24" x14ac:dyDescent="0.25">
      <c r="A75" s="48" t="s">
        <v>131</v>
      </c>
      <c r="B75" s="49" t="s">
        <v>42</v>
      </c>
      <c r="C75">
        <v>8</v>
      </c>
      <c r="D75">
        <v>8</v>
      </c>
      <c r="E75">
        <v>2</v>
      </c>
      <c r="F75">
        <v>0</v>
      </c>
      <c r="G75">
        <v>3</v>
      </c>
      <c r="H75">
        <v>3</v>
      </c>
      <c r="I75">
        <v>0</v>
      </c>
      <c r="J75">
        <v>57.665999999999997</v>
      </c>
      <c r="K75">
        <v>62</v>
      </c>
      <c r="L75">
        <v>31</v>
      </c>
      <c r="M75">
        <v>29</v>
      </c>
      <c r="N75">
        <v>18</v>
      </c>
      <c r="O75">
        <v>49</v>
      </c>
      <c r="P75" s="18">
        <f>IF(J75=0,100,9*M75/J75)</f>
        <v>4.5260638851316202</v>
      </c>
      <c r="Q75" s="18">
        <f>IF(J75=0,100,9*N75/J75)</f>
        <v>2.8092810321506607</v>
      </c>
      <c r="R75" s="26">
        <f>IF(J75=0,0,9*O75/J75)</f>
        <v>7.6474872541879098</v>
      </c>
      <c r="S75" s="26">
        <f>IF(G75+H75=0,0,G75/(G75+H75))</f>
        <v>0.5</v>
      </c>
      <c r="U75">
        <f>IF($J75&lt;$Z$1,100,P75)</f>
        <v>100</v>
      </c>
      <c r="V75">
        <f>IF($J75&lt;$Z$1,100,Q75)</f>
        <v>100</v>
      </c>
      <c r="W75">
        <f>IF($J75&lt;$Z$1,0,R75)</f>
        <v>0</v>
      </c>
      <c r="X75">
        <f>IF(G75+H75&lt;(20*$Z$1/162),0,S75)</f>
        <v>0</v>
      </c>
    </row>
    <row r="76" spans="1:24" x14ac:dyDescent="0.25">
      <c r="A76" s="47" t="s">
        <v>268</v>
      </c>
      <c r="B76" s="49" t="s">
        <v>68</v>
      </c>
      <c r="C76">
        <v>10</v>
      </c>
      <c r="D76">
        <v>10</v>
      </c>
      <c r="E76">
        <v>2</v>
      </c>
      <c r="F76">
        <v>1</v>
      </c>
      <c r="G76">
        <v>3</v>
      </c>
      <c r="H76">
        <v>3</v>
      </c>
      <c r="I76">
        <v>0</v>
      </c>
      <c r="J76">
        <v>61.665999999999997</v>
      </c>
      <c r="K76">
        <v>66</v>
      </c>
      <c r="L76">
        <v>38</v>
      </c>
      <c r="M76">
        <v>35</v>
      </c>
      <c r="N76">
        <v>23</v>
      </c>
      <c r="O76">
        <v>48</v>
      </c>
      <c r="P76" s="18">
        <f>IF(J76=0,100,9*M76/J76)</f>
        <v>5.1081633314954757</v>
      </c>
      <c r="Q76" s="18">
        <f>IF(J76=0,100,9*N76/J76)</f>
        <v>3.3567930464113127</v>
      </c>
      <c r="R76" s="26">
        <f>IF(J76=0,0,9*O76/J76)</f>
        <v>7.005481140336653</v>
      </c>
      <c r="S76" s="26">
        <f>IF(G76+H76=0,0,G76/(G76+H76))</f>
        <v>0.5</v>
      </c>
      <c r="U76">
        <f>IF($J76&lt;$Z$1,100,P76)</f>
        <v>100</v>
      </c>
      <c r="V76">
        <f>IF($J76&lt;$Z$1,100,Q76)</f>
        <v>100</v>
      </c>
      <c r="W76">
        <f>IF($J76&lt;$Z$1,0,R76)</f>
        <v>0</v>
      </c>
      <c r="X76">
        <f>IF(G76+H76&lt;(20*$Z$1/162),0,S76)</f>
        <v>0</v>
      </c>
    </row>
    <row r="77" spans="1:24" x14ac:dyDescent="0.25">
      <c r="A77" s="47" t="s">
        <v>270</v>
      </c>
      <c r="B77" s="49" t="s">
        <v>68</v>
      </c>
      <c r="C77">
        <v>6</v>
      </c>
      <c r="D77">
        <v>6</v>
      </c>
      <c r="E77">
        <v>0</v>
      </c>
      <c r="F77">
        <v>0</v>
      </c>
      <c r="G77">
        <v>0</v>
      </c>
      <c r="H77">
        <v>5</v>
      </c>
      <c r="I77">
        <v>0</v>
      </c>
      <c r="J77">
        <v>38.999000000000002</v>
      </c>
      <c r="K77">
        <v>41</v>
      </c>
      <c r="L77">
        <v>24</v>
      </c>
      <c r="M77">
        <v>18</v>
      </c>
      <c r="N77">
        <v>18</v>
      </c>
      <c r="O77">
        <v>47</v>
      </c>
      <c r="P77" s="18">
        <f>IF(J77=0,100,9*M77/J77)</f>
        <v>4.1539526654529597</v>
      </c>
      <c r="Q77" s="18">
        <f>IF(J77=0,100,9*N77/J77)</f>
        <v>4.1539526654529597</v>
      </c>
      <c r="R77" s="26">
        <f>IF(J77=0,0,9*O77/J77)</f>
        <v>10.84643195979384</v>
      </c>
      <c r="S77" s="26">
        <f>IF(G77+H77=0,0,G77/(G77+H77))</f>
        <v>0</v>
      </c>
      <c r="U77">
        <f>IF($J77&lt;$Z$1,100,P77)</f>
        <v>100</v>
      </c>
      <c r="V77">
        <f>IF($J77&lt;$Z$1,100,Q77)</f>
        <v>100</v>
      </c>
      <c r="W77">
        <f>IF($J77&lt;$Z$1,0,R77)</f>
        <v>0</v>
      </c>
      <c r="X77">
        <f>IF(G77+H77&lt;(20*$Z$1/162),0,S77)</f>
        <v>0</v>
      </c>
    </row>
    <row r="78" spans="1:24" x14ac:dyDescent="0.25">
      <c r="A78" s="47" t="s">
        <v>580</v>
      </c>
      <c r="B78" s="49" t="s">
        <v>85</v>
      </c>
      <c r="C78">
        <v>10</v>
      </c>
      <c r="D78">
        <v>10</v>
      </c>
      <c r="E78">
        <v>1</v>
      </c>
      <c r="F78">
        <v>1</v>
      </c>
      <c r="G78">
        <v>3</v>
      </c>
      <c r="H78">
        <v>2</v>
      </c>
      <c r="I78">
        <v>0</v>
      </c>
      <c r="J78">
        <v>60.664999999999992</v>
      </c>
      <c r="K78">
        <v>58</v>
      </c>
      <c r="L78">
        <v>29</v>
      </c>
      <c r="M78">
        <v>21</v>
      </c>
      <c r="N78">
        <v>16</v>
      </c>
      <c r="O78">
        <v>42</v>
      </c>
      <c r="P78" s="18">
        <f>IF(J78=0,100,9*M78/J78)</f>
        <v>3.1154702052254186</v>
      </c>
      <c r="Q78" s="18">
        <f>IF(J78=0,100,9*N78/J78)</f>
        <v>2.3736915849336522</v>
      </c>
      <c r="R78" s="26">
        <f>IF(J78=0,0,9*O78/J78)</f>
        <v>6.2309404104508372</v>
      </c>
      <c r="S78" s="26">
        <f>IF(G78+H78=0,0,G78/(G78+H78))</f>
        <v>0.6</v>
      </c>
      <c r="U78">
        <f>IF($J78&lt;$Z$1,100,P78)</f>
        <v>100</v>
      </c>
      <c r="V78">
        <f>IF($J78&lt;$Z$1,100,Q78)</f>
        <v>100</v>
      </c>
      <c r="W78">
        <f>IF($J78&lt;$Z$1,0,R78)</f>
        <v>0</v>
      </c>
      <c r="X78">
        <f>IF(G78+H78&lt;(20*$Z$1/162),0,S78)</f>
        <v>0</v>
      </c>
    </row>
    <row r="79" spans="1:24" x14ac:dyDescent="0.25">
      <c r="A79" s="46" t="s">
        <v>479</v>
      </c>
      <c r="B79" s="49" t="s">
        <v>79</v>
      </c>
      <c r="C79">
        <v>22</v>
      </c>
      <c r="D79">
        <v>0</v>
      </c>
      <c r="E79">
        <v>0</v>
      </c>
      <c r="F79">
        <v>0</v>
      </c>
      <c r="G79">
        <v>2</v>
      </c>
      <c r="H79">
        <v>3</v>
      </c>
      <c r="I79">
        <v>0</v>
      </c>
      <c r="J79">
        <v>31.332000000000001</v>
      </c>
      <c r="K79">
        <v>24</v>
      </c>
      <c r="L79">
        <v>8</v>
      </c>
      <c r="M79">
        <v>7</v>
      </c>
      <c r="N79">
        <v>6</v>
      </c>
      <c r="O79">
        <v>41</v>
      </c>
      <c r="P79" s="18">
        <f>IF(J79=0,100,9*M79/J79)</f>
        <v>2.0107238605898123</v>
      </c>
      <c r="Q79" s="18">
        <f>IF(J79=0,100,9*N79/J79)</f>
        <v>1.7234775947912677</v>
      </c>
      <c r="R79" s="26">
        <f>IF(J79=0,0,9*O79/J79)</f>
        <v>11.777096897740329</v>
      </c>
      <c r="S79" s="26">
        <f>IF(G79+H79=0,0,G79/(G79+H79))</f>
        <v>0.4</v>
      </c>
      <c r="U79">
        <f>IF($J79&lt;$Z$1,100,P79)</f>
        <v>100</v>
      </c>
      <c r="V79">
        <f>IF($J79&lt;$Z$1,100,Q79)</f>
        <v>100</v>
      </c>
      <c r="W79">
        <f>IF($J79&lt;$Z$1,0,R79)</f>
        <v>0</v>
      </c>
      <c r="X79">
        <f>IF(G79+H79&lt;(20*$Z$1/162),0,S79)</f>
        <v>0</v>
      </c>
    </row>
    <row r="80" spans="1:24" x14ac:dyDescent="0.25">
      <c r="A80" s="47" t="s">
        <v>509</v>
      </c>
      <c r="B80" s="49" t="s">
        <v>81</v>
      </c>
      <c r="C80">
        <v>6</v>
      </c>
      <c r="D80">
        <v>6</v>
      </c>
      <c r="E80">
        <v>3</v>
      </c>
      <c r="F80">
        <v>1</v>
      </c>
      <c r="G80">
        <v>5</v>
      </c>
      <c r="H80">
        <v>0</v>
      </c>
      <c r="I80">
        <v>0</v>
      </c>
      <c r="J80">
        <v>51</v>
      </c>
      <c r="K80">
        <v>28</v>
      </c>
      <c r="L80">
        <v>15</v>
      </c>
      <c r="M80">
        <v>15</v>
      </c>
      <c r="N80">
        <v>3</v>
      </c>
      <c r="O80">
        <v>41</v>
      </c>
      <c r="P80" s="18">
        <f>IF(J80=0,100,9*M80/J80)</f>
        <v>2.6470588235294117</v>
      </c>
      <c r="Q80" s="18">
        <f>IF(J80=0,100,9*N80/J80)</f>
        <v>0.52941176470588236</v>
      </c>
      <c r="R80" s="26">
        <f>IF(J80=0,0,9*O80/J80)</f>
        <v>7.2352941176470589</v>
      </c>
      <c r="S80" s="26">
        <f>IF(G80+H80=0,0,G80/(G80+H80))</f>
        <v>1</v>
      </c>
      <c r="U80">
        <f>IF($J80&lt;$Z$1,100,P80)</f>
        <v>100</v>
      </c>
      <c r="V80">
        <f>IF($J80&lt;$Z$1,100,Q80)</f>
        <v>100</v>
      </c>
      <c r="W80">
        <f>IF($J80&lt;$Z$1,0,R80)</f>
        <v>0</v>
      </c>
      <c r="X80">
        <f>IF(G80+H80&lt;(20*$Z$1/162),0,S80)</f>
        <v>0</v>
      </c>
    </row>
    <row r="81" spans="1:24" x14ac:dyDescent="0.25">
      <c r="A81" s="47" t="s">
        <v>463</v>
      </c>
      <c r="B81" s="49" t="s">
        <v>79</v>
      </c>
      <c r="C81">
        <v>12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25.666</v>
      </c>
      <c r="K81">
        <v>32</v>
      </c>
      <c r="L81">
        <v>17</v>
      </c>
      <c r="M81">
        <v>17</v>
      </c>
      <c r="N81">
        <v>9</v>
      </c>
      <c r="O81">
        <v>38</v>
      </c>
      <c r="P81" s="18">
        <f>IF(J81=0,100,9*M81/J81)</f>
        <v>5.9611937972414868</v>
      </c>
      <c r="Q81" s="18">
        <f>IF(J81=0,100,9*N81/J81)</f>
        <v>3.1559261279513753</v>
      </c>
      <c r="R81" s="26">
        <f>IF(J81=0,0,9*O81/J81)</f>
        <v>13.325021429128029</v>
      </c>
      <c r="S81" s="26">
        <f>IF(G81+H81=0,0,G81/(G81+H81))</f>
        <v>0</v>
      </c>
      <c r="U81">
        <f>IF($J81&lt;$Z$1,100,P81)</f>
        <v>100</v>
      </c>
      <c r="V81">
        <f>IF($J81&lt;$Z$1,100,Q81)</f>
        <v>100</v>
      </c>
      <c r="W81">
        <f>IF($J81&lt;$Z$1,0,R81)</f>
        <v>0</v>
      </c>
      <c r="X81">
        <f>IF(G81+H81&lt;(20*$Z$1/162),0,S81)</f>
        <v>0</v>
      </c>
    </row>
    <row r="82" spans="1:24" x14ac:dyDescent="0.25">
      <c r="A82" s="47" t="s">
        <v>572</v>
      </c>
      <c r="B82" s="49" t="s">
        <v>85</v>
      </c>
      <c r="C82">
        <v>11</v>
      </c>
      <c r="D82">
        <v>11</v>
      </c>
      <c r="E82">
        <v>0</v>
      </c>
      <c r="F82">
        <v>0</v>
      </c>
      <c r="G82">
        <v>0</v>
      </c>
      <c r="H82">
        <v>8</v>
      </c>
      <c r="I82">
        <v>0</v>
      </c>
      <c r="J82">
        <v>43.331333333333333</v>
      </c>
      <c r="K82">
        <v>60</v>
      </c>
      <c r="L82">
        <v>38</v>
      </c>
      <c r="M82">
        <v>36</v>
      </c>
      <c r="N82">
        <v>21</v>
      </c>
      <c r="O82">
        <v>37</v>
      </c>
      <c r="P82" s="18">
        <f>IF(J82=0,100,9*M82/J82)</f>
        <v>7.4772681816083821</v>
      </c>
      <c r="Q82" s="18">
        <f>IF(J82=0,100,9*N82/J82)</f>
        <v>4.3617397726048894</v>
      </c>
      <c r="R82" s="26">
        <f>IF(J82=0,0,9*O82/J82)</f>
        <v>7.6849700755419477</v>
      </c>
      <c r="S82" s="26">
        <f>IF(G82+H82=0,0,G82/(G82+H82))</f>
        <v>0</v>
      </c>
      <c r="U82">
        <f>IF($J82&lt;$Z$1,100,P82)</f>
        <v>100</v>
      </c>
      <c r="V82">
        <f>IF($J82&lt;$Z$1,100,Q82)</f>
        <v>100</v>
      </c>
      <c r="W82">
        <f>IF($J82&lt;$Z$1,0,R82)</f>
        <v>0</v>
      </c>
      <c r="X82">
        <f>IF(G82+H82&lt;(20*$Z$1/162),0,S82)</f>
        <v>0</v>
      </c>
    </row>
    <row r="83" spans="1:24" x14ac:dyDescent="0.25">
      <c r="A83" s="47" t="s">
        <v>375</v>
      </c>
      <c r="B83" s="49" t="s">
        <v>5</v>
      </c>
      <c r="C83">
        <v>11</v>
      </c>
      <c r="D83">
        <v>11</v>
      </c>
      <c r="E83">
        <v>0</v>
      </c>
      <c r="F83">
        <v>0</v>
      </c>
      <c r="G83">
        <v>1</v>
      </c>
      <c r="H83">
        <v>6</v>
      </c>
      <c r="I83">
        <v>0</v>
      </c>
      <c r="J83">
        <v>58.332333999999996</v>
      </c>
      <c r="K83">
        <v>83</v>
      </c>
      <c r="L83">
        <v>45</v>
      </c>
      <c r="M83">
        <v>44</v>
      </c>
      <c r="N83">
        <v>19</v>
      </c>
      <c r="O83">
        <v>37</v>
      </c>
      <c r="P83" s="18">
        <f>IF(J83=0,100,9*M83/J83)</f>
        <v>6.7886877284903431</v>
      </c>
      <c r="Q83" s="18">
        <f>IF(J83=0,100,9*N83/J83)</f>
        <v>2.9314787918481029</v>
      </c>
      <c r="R83" s="26">
        <f>IF(J83=0,0,9*O83/J83)</f>
        <v>5.7086692262305156</v>
      </c>
      <c r="S83" s="26">
        <f>IF(G83+H83=0,0,G83/(G83+H83))</f>
        <v>0.14285714285714285</v>
      </c>
      <c r="U83">
        <f>IF($J83&lt;$Z$1,100,P83)</f>
        <v>100</v>
      </c>
      <c r="V83">
        <f>IF($J83&lt;$Z$1,100,Q83)</f>
        <v>100</v>
      </c>
      <c r="W83">
        <f>IF($J83&lt;$Z$1,0,R83)</f>
        <v>0</v>
      </c>
      <c r="X83">
        <f>IF(G83+H83&lt;(20*$Z$1/162),0,S83)</f>
        <v>0</v>
      </c>
    </row>
    <row r="84" spans="1:24" x14ac:dyDescent="0.25">
      <c r="A84" s="47" t="s">
        <v>579</v>
      </c>
      <c r="B84" s="49" t="s">
        <v>85</v>
      </c>
      <c r="C84">
        <v>31</v>
      </c>
      <c r="D84">
        <v>0</v>
      </c>
      <c r="E84">
        <v>0</v>
      </c>
      <c r="F84">
        <v>0</v>
      </c>
      <c r="G84">
        <v>4</v>
      </c>
      <c r="H84">
        <v>2</v>
      </c>
      <c r="I84">
        <v>0</v>
      </c>
      <c r="J84">
        <v>37.663666666666664</v>
      </c>
      <c r="K84">
        <v>31</v>
      </c>
      <c r="L84">
        <v>19</v>
      </c>
      <c r="M84">
        <v>16</v>
      </c>
      <c r="N84">
        <v>14</v>
      </c>
      <c r="O84">
        <v>36</v>
      </c>
      <c r="P84" s="18">
        <f>IF(J84=0,100,9*M84/J84)</f>
        <v>3.8233133612411612</v>
      </c>
      <c r="Q84" s="18">
        <f>IF(J84=0,100,9*N84/J84)</f>
        <v>3.3453991910860159</v>
      </c>
      <c r="R84" s="26">
        <f>IF(J84=0,0,9*O84/J84)</f>
        <v>8.6024550627926128</v>
      </c>
      <c r="S84" s="26">
        <f>IF(G84+H84=0,0,G84/(G84+H84))</f>
        <v>0.66666666666666663</v>
      </c>
      <c r="U84">
        <f>IF($J84&lt;$Z$1,100,P84)</f>
        <v>100</v>
      </c>
      <c r="V84">
        <f>IF($J84&lt;$Z$1,100,Q84)</f>
        <v>100</v>
      </c>
      <c r="W84">
        <f>IF($J84&lt;$Z$1,0,R84)</f>
        <v>0</v>
      </c>
      <c r="X84">
        <f>IF(G84+H84&lt;(20*$Z$1/162),0,S84)</f>
        <v>0</v>
      </c>
    </row>
    <row r="85" spans="1:24" x14ac:dyDescent="0.25">
      <c r="A85" s="47" t="s">
        <v>643</v>
      </c>
      <c r="B85" s="49" t="s">
        <v>622</v>
      </c>
      <c r="C85">
        <v>10</v>
      </c>
      <c r="D85">
        <v>10</v>
      </c>
      <c r="E85">
        <v>2</v>
      </c>
      <c r="F85">
        <v>1</v>
      </c>
      <c r="G85">
        <v>4</v>
      </c>
      <c r="H85">
        <v>3</v>
      </c>
      <c r="I85">
        <v>0</v>
      </c>
      <c r="J85">
        <v>54.363</v>
      </c>
      <c r="K85">
        <v>53</v>
      </c>
      <c r="L85">
        <v>29</v>
      </c>
      <c r="M85">
        <v>25</v>
      </c>
      <c r="N85">
        <v>19</v>
      </c>
      <c r="O85">
        <v>35</v>
      </c>
      <c r="P85" s="18">
        <f>IF(J85=0,100,9*M85/J85)</f>
        <v>4.1388444346338504</v>
      </c>
      <c r="Q85" s="18">
        <f>IF(J85=0,100,9*N85/J85)</f>
        <v>3.1455217703217264</v>
      </c>
      <c r="R85" s="26">
        <f>IF(J85=0,0,9*O85/J85)</f>
        <v>5.7943822084873906</v>
      </c>
      <c r="S85" s="26">
        <f>IF(G85+H85=0,0,G85/(G85+H85))</f>
        <v>0.5714285714285714</v>
      </c>
      <c r="U85">
        <f>IF($J85&lt;$Z$1,100,P85)</f>
        <v>100</v>
      </c>
      <c r="V85">
        <f>IF($J85&lt;$Z$1,100,Q85)</f>
        <v>100</v>
      </c>
      <c r="W85">
        <f>IF($J85&lt;$Z$1,0,R85)</f>
        <v>0</v>
      </c>
      <c r="X85">
        <f>IF(G85+H85&lt;(20*$Z$1/162),0,S85)</f>
        <v>0</v>
      </c>
    </row>
    <row r="86" spans="1:24" x14ac:dyDescent="0.25">
      <c r="A86" s="47" t="s">
        <v>651</v>
      </c>
      <c r="B86" s="49" t="s">
        <v>622</v>
      </c>
      <c r="C86">
        <v>11</v>
      </c>
      <c r="D86">
        <v>11</v>
      </c>
      <c r="E86">
        <v>1</v>
      </c>
      <c r="F86">
        <v>0</v>
      </c>
      <c r="G86">
        <v>1</v>
      </c>
      <c r="H86">
        <v>3</v>
      </c>
      <c r="I86">
        <v>0</v>
      </c>
      <c r="J86">
        <v>47.632999999999996</v>
      </c>
      <c r="K86">
        <v>64</v>
      </c>
      <c r="L86">
        <v>42</v>
      </c>
      <c r="M86">
        <v>39</v>
      </c>
      <c r="N86">
        <v>21</v>
      </c>
      <c r="O86">
        <v>34</v>
      </c>
      <c r="P86" s="18">
        <f>IF(J86=0,100,9*M86/J86)</f>
        <v>7.368840929607626</v>
      </c>
      <c r="Q86" s="18">
        <f>IF(J86=0,100,9*N86/J86)</f>
        <v>3.9678374236348755</v>
      </c>
      <c r="R86" s="26">
        <f>IF(J86=0,0,9*O86/J86)</f>
        <v>6.424117733504084</v>
      </c>
      <c r="S86" s="26">
        <f>IF(G86+H86=0,0,G86/(G86+H86))</f>
        <v>0.25</v>
      </c>
      <c r="U86">
        <f>IF($J86&lt;$Z$1,100,P86)</f>
        <v>100</v>
      </c>
      <c r="V86">
        <f>IF($J86&lt;$Z$1,100,Q86)</f>
        <v>100</v>
      </c>
      <c r="W86">
        <f>IF($J86&lt;$Z$1,0,R86)</f>
        <v>0</v>
      </c>
      <c r="X86">
        <f>IF(G86+H86&lt;(20*$Z$1/162),0,S86)</f>
        <v>0</v>
      </c>
    </row>
    <row r="87" spans="1:24" x14ac:dyDescent="0.25">
      <c r="A87" s="47" t="s">
        <v>157</v>
      </c>
      <c r="B87" s="49" t="s">
        <v>64</v>
      </c>
      <c r="C87">
        <v>21</v>
      </c>
      <c r="D87">
        <v>0</v>
      </c>
      <c r="E87">
        <v>0</v>
      </c>
      <c r="F87">
        <v>0</v>
      </c>
      <c r="G87">
        <v>2</v>
      </c>
      <c r="H87">
        <v>0</v>
      </c>
      <c r="I87">
        <v>3</v>
      </c>
      <c r="J87">
        <v>38.997999999999998</v>
      </c>
      <c r="K87">
        <v>26</v>
      </c>
      <c r="L87">
        <v>13</v>
      </c>
      <c r="M87">
        <v>13</v>
      </c>
      <c r="N87">
        <v>10</v>
      </c>
      <c r="O87">
        <v>34</v>
      </c>
      <c r="P87" s="18">
        <f>IF(J87=0,100,9*M87/J87)</f>
        <v>3.0001538540437971</v>
      </c>
      <c r="Q87" s="18">
        <f>IF(J87=0,100,9*N87/J87)</f>
        <v>2.3078106569567671</v>
      </c>
      <c r="R87" s="26">
        <f>IF(J87=0,0,9*O87/J87)</f>
        <v>7.8465562336530086</v>
      </c>
      <c r="S87" s="26">
        <f>IF(G87+H87=0,0,G87/(G87+H87))</f>
        <v>1</v>
      </c>
      <c r="U87">
        <f>IF($J87&lt;$Z$1,100,P87)</f>
        <v>100</v>
      </c>
      <c r="V87">
        <f>IF($J87&lt;$Z$1,100,Q87)</f>
        <v>100</v>
      </c>
      <c r="W87">
        <f>IF($J87&lt;$Z$1,0,R87)</f>
        <v>0</v>
      </c>
      <c r="X87">
        <f>IF(G87+H87&lt;(20*$Z$1/162),0,S87)</f>
        <v>0</v>
      </c>
    </row>
    <row r="88" spans="1:24" x14ac:dyDescent="0.25">
      <c r="A88" s="47" t="s">
        <v>610</v>
      </c>
      <c r="B88" s="49" t="s">
        <v>586</v>
      </c>
      <c r="C88">
        <v>9</v>
      </c>
      <c r="D88">
        <v>9</v>
      </c>
      <c r="E88">
        <v>1</v>
      </c>
      <c r="F88">
        <v>0</v>
      </c>
      <c r="G88">
        <v>1</v>
      </c>
      <c r="H88">
        <v>4</v>
      </c>
      <c r="I88">
        <v>0</v>
      </c>
      <c r="J88">
        <v>55</v>
      </c>
      <c r="K88">
        <v>93</v>
      </c>
      <c r="L88">
        <v>55</v>
      </c>
      <c r="M88">
        <v>55</v>
      </c>
      <c r="N88">
        <v>19</v>
      </c>
      <c r="O88">
        <v>33</v>
      </c>
      <c r="P88" s="18">
        <f>IF(J88=0,100,9*M88/J88)</f>
        <v>9</v>
      </c>
      <c r="Q88" s="18">
        <f>IF(J88=0,100,9*N88/J88)</f>
        <v>3.1090909090909089</v>
      </c>
      <c r="R88" s="26">
        <f>IF(J88=0,0,9*O88/J88)</f>
        <v>5.4</v>
      </c>
      <c r="S88" s="26">
        <f>IF(G88+H88=0,0,G88/(G88+H88))</f>
        <v>0.2</v>
      </c>
      <c r="U88">
        <f>IF($J88&lt;$Z$1,100,P88)</f>
        <v>100</v>
      </c>
      <c r="V88">
        <f>IF($J88&lt;$Z$1,100,Q88)</f>
        <v>100</v>
      </c>
      <c r="W88">
        <f>IF($J88&lt;$Z$1,0,R88)</f>
        <v>0</v>
      </c>
      <c r="X88">
        <f>IF(G88+H88&lt;(20*$Z$1/162),0,S88)</f>
        <v>0</v>
      </c>
    </row>
    <row r="89" spans="1:24" x14ac:dyDescent="0.25">
      <c r="A89" s="47" t="s">
        <v>440</v>
      </c>
      <c r="B89" s="49" t="s">
        <v>77</v>
      </c>
      <c r="C89">
        <v>5</v>
      </c>
      <c r="D89">
        <v>5</v>
      </c>
      <c r="E89">
        <v>2</v>
      </c>
      <c r="F89">
        <v>0</v>
      </c>
      <c r="G89">
        <v>3</v>
      </c>
      <c r="H89">
        <v>1</v>
      </c>
      <c r="I89">
        <v>0</v>
      </c>
      <c r="J89">
        <v>36.6663</v>
      </c>
      <c r="K89">
        <v>36</v>
      </c>
      <c r="L89">
        <v>20</v>
      </c>
      <c r="M89">
        <v>17</v>
      </c>
      <c r="N89">
        <v>12</v>
      </c>
      <c r="O89">
        <v>32</v>
      </c>
      <c r="P89" s="18">
        <f>IF(J89=0,100,9*M89/J89)</f>
        <v>4.1727690004172766</v>
      </c>
      <c r="Q89" s="18">
        <f>IF(J89=0,100,9*N89/J89)</f>
        <v>2.9454840002945484</v>
      </c>
      <c r="R89" s="26">
        <f>IF(J89=0,0,9*O89/J89)</f>
        <v>7.8546240007854626</v>
      </c>
      <c r="S89" s="26">
        <f>IF(G89+H89=0,0,G89/(G89+H89))</f>
        <v>0.75</v>
      </c>
      <c r="U89">
        <f>IF($J89&lt;$Z$1,100,P89)</f>
        <v>100</v>
      </c>
      <c r="V89">
        <f>IF($J89&lt;$Z$1,100,Q89)</f>
        <v>100</v>
      </c>
      <c r="W89">
        <f>IF($J89&lt;$Z$1,0,R89)</f>
        <v>0</v>
      </c>
      <c r="X89">
        <f>IF(G89+H89&lt;(20*$Z$1/162),0,S89)</f>
        <v>0</v>
      </c>
    </row>
    <row r="90" spans="1:24" x14ac:dyDescent="0.25">
      <c r="A90" s="47" t="s">
        <v>505</v>
      </c>
      <c r="B90" s="49" t="s">
        <v>81</v>
      </c>
      <c r="C90">
        <v>4</v>
      </c>
      <c r="D90">
        <v>4</v>
      </c>
      <c r="E90">
        <v>1</v>
      </c>
      <c r="F90">
        <v>1</v>
      </c>
      <c r="G90">
        <v>2</v>
      </c>
      <c r="H90">
        <v>1</v>
      </c>
      <c r="I90">
        <v>0</v>
      </c>
      <c r="J90">
        <v>27.332999999999998</v>
      </c>
      <c r="K90">
        <v>29</v>
      </c>
      <c r="L90">
        <v>14</v>
      </c>
      <c r="M90">
        <v>9</v>
      </c>
      <c r="N90">
        <v>9</v>
      </c>
      <c r="O90">
        <v>31</v>
      </c>
      <c r="P90" s="18">
        <f>IF(J90=0,100,9*M90/J90)</f>
        <v>2.9634507737899245</v>
      </c>
      <c r="Q90" s="18">
        <f>IF(J90=0,100,9*N90/J90)</f>
        <v>2.9634507737899245</v>
      </c>
      <c r="R90" s="26">
        <f>IF(J90=0,0,9*O90/J90)</f>
        <v>10.207441554165296</v>
      </c>
      <c r="S90" s="26">
        <f>IF(G90+H90=0,0,G90/(G90+H90))</f>
        <v>0.66666666666666663</v>
      </c>
      <c r="U90">
        <f>IF($J90&lt;$Z$1,100,P90)</f>
        <v>100</v>
      </c>
      <c r="V90">
        <f>IF($J90&lt;$Z$1,100,Q90)</f>
        <v>100</v>
      </c>
      <c r="W90">
        <f>IF($J90&lt;$Z$1,0,R90)</f>
        <v>0</v>
      </c>
      <c r="X90">
        <f>IF(G90+H90&lt;(20*$Z$1/162),0,S90)</f>
        <v>0</v>
      </c>
    </row>
    <row r="91" spans="1:24" x14ac:dyDescent="0.25">
      <c r="A91" s="47" t="s">
        <v>201</v>
      </c>
      <c r="B91" s="49" t="s">
        <v>66</v>
      </c>
      <c r="C91">
        <v>10</v>
      </c>
      <c r="D91">
        <v>10</v>
      </c>
      <c r="E91">
        <v>0</v>
      </c>
      <c r="F91">
        <v>0</v>
      </c>
      <c r="G91">
        <v>3</v>
      </c>
      <c r="H91">
        <v>4</v>
      </c>
      <c r="I91">
        <v>0</v>
      </c>
      <c r="J91">
        <v>57.329659999999997</v>
      </c>
      <c r="K91">
        <v>74</v>
      </c>
      <c r="L91">
        <v>40</v>
      </c>
      <c r="M91">
        <v>33</v>
      </c>
      <c r="N91">
        <v>18</v>
      </c>
      <c r="O91">
        <v>30</v>
      </c>
      <c r="P91" s="18">
        <f>IF(J91=0,100,9*M91/J91)</f>
        <v>5.1805644757007112</v>
      </c>
      <c r="Q91" s="18">
        <f>IF(J91=0,100,9*N91/J91)</f>
        <v>2.8257624412912969</v>
      </c>
      <c r="R91" s="26">
        <f>IF(J91=0,0,9*O91/J91)</f>
        <v>4.7096040688188276</v>
      </c>
      <c r="S91" s="26">
        <f>IF(G91+H91=0,0,G91/(G91+H91))</f>
        <v>0.42857142857142855</v>
      </c>
      <c r="U91">
        <f>IF($J91&lt;$Z$1,100,P91)</f>
        <v>100</v>
      </c>
      <c r="V91">
        <f>IF($J91&lt;$Z$1,100,Q91)</f>
        <v>100</v>
      </c>
      <c r="W91">
        <f>IF($J91&lt;$Z$1,0,R91)</f>
        <v>0</v>
      </c>
      <c r="X91">
        <f>IF(G91+H91&lt;(20*$Z$1/162),0,S91)</f>
        <v>0</v>
      </c>
    </row>
    <row r="92" spans="1:24" x14ac:dyDescent="0.25">
      <c r="A92" s="47" t="s">
        <v>166</v>
      </c>
      <c r="B92" s="49" t="s">
        <v>64</v>
      </c>
      <c r="C92">
        <v>11</v>
      </c>
      <c r="D92">
        <v>11</v>
      </c>
      <c r="E92">
        <v>0</v>
      </c>
      <c r="F92">
        <v>0</v>
      </c>
      <c r="G92">
        <v>3</v>
      </c>
      <c r="H92">
        <v>3</v>
      </c>
      <c r="I92">
        <v>0</v>
      </c>
      <c r="J92">
        <v>43.665599999999998</v>
      </c>
      <c r="K92">
        <v>50</v>
      </c>
      <c r="L92">
        <v>28</v>
      </c>
      <c r="M92">
        <v>25</v>
      </c>
      <c r="N92">
        <v>18</v>
      </c>
      <c r="O92">
        <v>30</v>
      </c>
      <c r="P92" s="18">
        <f>IF(J92=0,100,9*M92/J92)</f>
        <v>5.1527976255908543</v>
      </c>
      <c r="Q92" s="18">
        <f>IF(J92=0,100,9*N92/J92)</f>
        <v>3.710014290425415</v>
      </c>
      <c r="R92" s="26">
        <f>IF(J92=0,0,9*O92/J92)</f>
        <v>6.1833571507090257</v>
      </c>
      <c r="S92" s="26">
        <f>IF(G92+H92=0,0,G92/(G92+H92))</f>
        <v>0.5</v>
      </c>
      <c r="U92">
        <f>IF($J92&lt;$Z$1,100,P92)</f>
        <v>100</v>
      </c>
      <c r="V92">
        <f>IF($J92&lt;$Z$1,100,Q92)</f>
        <v>100</v>
      </c>
      <c r="W92">
        <f>IF($J92&lt;$Z$1,0,R92)</f>
        <v>0</v>
      </c>
      <c r="X92">
        <f>IF(G92+H92&lt;(20*$Z$1/162),0,S92)</f>
        <v>0</v>
      </c>
    </row>
    <row r="93" spans="1:24" x14ac:dyDescent="0.25">
      <c r="A93" s="47" t="s">
        <v>152</v>
      </c>
      <c r="B93" s="49" t="s">
        <v>64</v>
      </c>
      <c r="C93">
        <v>20</v>
      </c>
      <c r="D93">
        <v>0</v>
      </c>
      <c r="E93">
        <v>0</v>
      </c>
      <c r="F93">
        <v>0</v>
      </c>
      <c r="G93">
        <v>1</v>
      </c>
      <c r="H93">
        <v>0</v>
      </c>
      <c r="I93">
        <v>2</v>
      </c>
      <c r="J93">
        <v>31.328999999999997</v>
      </c>
      <c r="K93">
        <v>17</v>
      </c>
      <c r="L93">
        <v>9</v>
      </c>
      <c r="M93">
        <v>9</v>
      </c>
      <c r="N93">
        <v>10</v>
      </c>
      <c r="O93">
        <v>30</v>
      </c>
      <c r="P93" s="18">
        <f>IF(J93=0,100,9*M93/J93)</f>
        <v>2.5854639471416263</v>
      </c>
      <c r="Q93" s="18">
        <f>IF(J93=0,100,9*N93/J93)</f>
        <v>2.8727377190462513</v>
      </c>
      <c r="R93" s="26">
        <f>IF(J93=0,0,9*O93/J93)</f>
        <v>8.6182131571387544</v>
      </c>
      <c r="S93" s="26">
        <f>IF(G93+H93=0,0,G93/(G93+H93))</f>
        <v>1</v>
      </c>
      <c r="U93">
        <f>IF($J93&lt;$Z$1,100,P93)</f>
        <v>100</v>
      </c>
      <c r="V93">
        <f>IF($J93&lt;$Z$1,100,Q93)</f>
        <v>100</v>
      </c>
      <c r="W93">
        <f>IF($J93&lt;$Z$1,0,R93)</f>
        <v>0</v>
      </c>
      <c r="X93">
        <f>IF(G93+H93&lt;(20*$Z$1/162),0,S93)</f>
        <v>0</v>
      </c>
    </row>
    <row r="94" spans="1:24" x14ac:dyDescent="0.25">
      <c r="A94" s="47" t="s">
        <v>366</v>
      </c>
      <c r="B94" s="49" t="s">
        <v>5</v>
      </c>
      <c r="C94">
        <v>3</v>
      </c>
      <c r="D94">
        <v>3</v>
      </c>
      <c r="E94">
        <v>0</v>
      </c>
      <c r="F94">
        <v>0</v>
      </c>
      <c r="G94">
        <v>0</v>
      </c>
      <c r="H94">
        <v>1</v>
      </c>
      <c r="I94">
        <v>0</v>
      </c>
      <c r="J94">
        <v>24</v>
      </c>
      <c r="K94">
        <v>20</v>
      </c>
      <c r="L94">
        <v>11</v>
      </c>
      <c r="M94">
        <v>11</v>
      </c>
      <c r="N94">
        <v>6</v>
      </c>
      <c r="O94">
        <v>30</v>
      </c>
      <c r="P94" s="18">
        <f>IF(J94=0,100,9*M94/J94)</f>
        <v>4.125</v>
      </c>
      <c r="Q94" s="18">
        <f>IF(J94=0,100,9*N94/J94)</f>
        <v>2.25</v>
      </c>
      <c r="R94" s="26">
        <f>IF(J94=0,0,9*O94/J94)</f>
        <v>11.25</v>
      </c>
      <c r="S94" s="26">
        <f>IF(G94+H94=0,0,G94/(G94+H94))</f>
        <v>0</v>
      </c>
      <c r="U94">
        <f>IF($J94&lt;$Z$1,100,P94)</f>
        <v>100</v>
      </c>
      <c r="V94">
        <f>IF($J94&lt;$Z$1,100,Q94)</f>
        <v>100</v>
      </c>
      <c r="W94">
        <f>IF($J94&lt;$Z$1,0,R94)</f>
        <v>0</v>
      </c>
      <c r="X94">
        <f>IF(G94+H94&lt;(20*$Z$1/162),0,S94)</f>
        <v>0</v>
      </c>
    </row>
    <row r="95" spans="1:24" x14ac:dyDescent="0.25">
      <c r="A95" s="74" t="s">
        <v>689</v>
      </c>
      <c r="B95" s="49" t="s">
        <v>87</v>
      </c>
      <c r="C95">
        <v>26</v>
      </c>
      <c r="D95">
        <v>0</v>
      </c>
      <c r="E95">
        <v>0</v>
      </c>
      <c r="F95">
        <v>0</v>
      </c>
      <c r="G95">
        <v>1</v>
      </c>
      <c r="H95">
        <v>1</v>
      </c>
      <c r="I95">
        <v>1</v>
      </c>
      <c r="J95">
        <v>31.66499</v>
      </c>
      <c r="K95">
        <v>27</v>
      </c>
      <c r="L95">
        <v>23</v>
      </c>
      <c r="M95">
        <v>22</v>
      </c>
      <c r="N95">
        <v>20</v>
      </c>
      <c r="O95">
        <v>29</v>
      </c>
      <c r="P95" s="18">
        <f>IF(J95=0,100,9*M95/J95)</f>
        <v>6.2529626568648844</v>
      </c>
      <c r="Q95" s="18">
        <f>IF(J95=0,100,9*N95/J95)</f>
        <v>5.6845115062408045</v>
      </c>
      <c r="R95" s="26">
        <f>IF(J95=0,0,9*O95/J95)</f>
        <v>8.2425416840491668</v>
      </c>
      <c r="S95" s="26">
        <f>IF(G95+H95=0,0,G95/(G95+H95))</f>
        <v>0.5</v>
      </c>
      <c r="U95">
        <f>IF($J95&lt;$Z$1,100,P95)</f>
        <v>100</v>
      </c>
      <c r="V95">
        <f>IF($J95&lt;$Z$1,100,Q95)</f>
        <v>100</v>
      </c>
      <c r="W95">
        <f>IF($J95&lt;$Z$1,0,R95)</f>
        <v>0</v>
      </c>
      <c r="X95">
        <f>IF(G95+H95&lt;(20*$Z$1/162),0,S95)</f>
        <v>0</v>
      </c>
    </row>
    <row r="96" spans="1:24" x14ac:dyDescent="0.25">
      <c r="A96" s="47" t="s">
        <v>647</v>
      </c>
      <c r="B96" s="49" t="s">
        <v>622</v>
      </c>
      <c r="C96">
        <v>22</v>
      </c>
      <c r="D96">
        <v>0</v>
      </c>
      <c r="E96">
        <v>0</v>
      </c>
      <c r="F96">
        <v>0</v>
      </c>
      <c r="G96">
        <v>2</v>
      </c>
      <c r="H96">
        <v>2</v>
      </c>
      <c r="I96">
        <v>3</v>
      </c>
      <c r="J96">
        <v>28.666699999999999</v>
      </c>
      <c r="K96">
        <v>21</v>
      </c>
      <c r="L96">
        <v>13</v>
      </c>
      <c r="M96">
        <v>13</v>
      </c>
      <c r="N96">
        <v>10</v>
      </c>
      <c r="O96">
        <v>29</v>
      </c>
      <c r="P96" s="18">
        <f>IF(J96=0,100,9*M96/J96)</f>
        <v>4.0813906030341824</v>
      </c>
      <c r="Q96" s="18">
        <f>IF(J96=0,100,9*N96/J96)</f>
        <v>3.1395312331032175</v>
      </c>
      <c r="R96" s="26">
        <f>IF(J96=0,0,9*O96/J96)</f>
        <v>9.1046405759993299</v>
      </c>
      <c r="S96" s="26">
        <f>IF(G96+H96=0,0,G96/(G96+H96))</f>
        <v>0.5</v>
      </c>
      <c r="U96">
        <f>IF($J96&lt;$Z$1,100,P96)</f>
        <v>100</v>
      </c>
      <c r="V96">
        <f>IF($J96&lt;$Z$1,100,Q96)</f>
        <v>100</v>
      </c>
      <c r="W96">
        <f>IF($J96&lt;$Z$1,0,R96)</f>
        <v>0</v>
      </c>
      <c r="X96">
        <f>IF(G96+H96&lt;(20*$Z$1/162),0,S96)</f>
        <v>0</v>
      </c>
    </row>
    <row r="97" spans="1:24" x14ac:dyDescent="0.25">
      <c r="A97" s="47" t="s">
        <v>655</v>
      </c>
      <c r="B97" s="49" t="s">
        <v>622</v>
      </c>
      <c r="C97">
        <v>21</v>
      </c>
      <c r="D97">
        <v>0</v>
      </c>
      <c r="E97">
        <v>0</v>
      </c>
      <c r="F97">
        <v>0</v>
      </c>
      <c r="G97">
        <v>2</v>
      </c>
      <c r="H97">
        <v>4</v>
      </c>
      <c r="I97">
        <v>1</v>
      </c>
      <c r="J97">
        <v>22.966000000000001</v>
      </c>
      <c r="K97">
        <v>25</v>
      </c>
      <c r="L97">
        <v>19</v>
      </c>
      <c r="M97">
        <v>19</v>
      </c>
      <c r="N97">
        <v>9</v>
      </c>
      <c r="O97">
        <v>29</v>
      </c>
      <c r="P97" s="18">
        <f>IF(J97=0,100,9*M97/J97)</f>
        <v>7.4457894278498644</v>
      </c>
      <c r="Q97" s="18">
        <f>IF(J97=0,100,9*N97/J97)</f>
        <v>3.5269528868762516</v>
      </c>
      <c r="R97" s="26">
        <f>IF(J97=0,0,9*O97/J97)</f>
        <v>11.364625968823479</v>
      </c>
      <c r="S97" s="26">
        <f>IF(G97+H97=0,0,G97/(G97+H97))</f>
        <v>0.33333333333333331</v>
      </c>
      <c r="U97">
        <f>IF($J97&lt;$Z$1,100,P97)</f>
        <v>100</v>
      </c>
      <c r="V97">
        <f>IF($J97&lt;$Z$1,100,Q97)</f>
        <v>100</v>
      </c>
      <c r="W97">
        <f>IF($J97&lt;$Z$1,0,R97)</f>
        <v>0</v>
      </c>
      <c r="X97">
        <f>IF(G97+H97&lt;(20*$Z$1/162),0,S97)</f>
        <v>0</v>
      </c>
    </row>
    <row r="98" spans="1:24" x14ac:dyDescent="0.25">
      <c r="A98" s="47" t="s">
        <v>305</v>
      </c>
      <c r="B98" s="49" t="s">
        <v>70</v>
      </c>
      <c r="C98">
        <v>27</v>
      </c>
      <c r="D98">
        <v>0</v>
      </c>
      <c r="E98">
        <v>0</v>
      </c>
      <c r="F98">
        <v>0</v>
      </c>
      <c r="G98">
        <v>1</v>
      </c>
      <c r="H98">
        <v>1</v>
      </c>
      <c r="I98">
        <v>3</v>
      </c>
      <c r="J98">
        <v>32.997999999999998</v>
      </c>
      <c r="K98">
        <v>21</v>
      </c>
      <c r="L98">
        <v>16</v>
      </c>
      <c r="M98">
        <v>15</v>
      </c>
      <c r="N98">
        <v>19</v>
      </c>
      <c r="O98">
        <v>28</v>
      </c>
      <c r="P98" s="18">
        <f>IF(J98=0,100,9*M98/J98)</f>
        <v>4.0911570398205956</v>
      </c>
      <c r="Q98" s="18">
        <f>IF(J98=0,100,9*N98/J98)</f>
        <v>5.1821322504394214</v>
      </c>
      <c r="R98" s="26">
        <f>IF(J98=0,0,9*O98/J98)</f>
        <v>7.6368264743317784</v>
      </c>
      <c r="S98" s="26">
        <f>IF(G98+H98=0,0,G98/(G98+H98))</f>
        <v>0.5</v>
      </c>
      <c r="U98">
        <f>IF($J98&lt;$Z$1,100,P98)</f>
        <v>100</v>
      </c>
      <c r="V98">
        <f>IF($J98&lt;$Z$1,100,Q98)</f>
        <v>100</v>
      </c>
      <c r="W98">
        <f>IF($J98&lt;$Z$1,0,R98)</f>
        <v>0</v>
      </c>
      <c r="X98">
        <f>IF(G98+H98&lt;(20*$Z$1/162),0,S98)</f>
        <v>0</v>
      </c>
    </row>
    <row r="99" spans="1:24" x14ac:dyDescent="0.25">
      <c r="A99" s="47" t="s">
        <v>582</v>
      </c>
      <c r="B99" s="49" t="s">
        <v>85</v>
      </c>
      <c r="C99">
        <v>27</v>
      </c>
      <c r="D99">
        <v>0</v>
      </c>
      <c r="E99">
        <v>0</v>
      </c>
      <c r="F99">
        <v>0</v>
      </c>
      <c r="G99">
        <v>4</v>
      </c>
      <c r="H99">
        <v>3</v>
      </c>
      <c r="I99">
        <v>8</v>
      </c>
      <c r="J99">
        <v>28.664999999999999</v>
      </c>
      <c r="K99">
        <v>20</v>
      </c>
      <c r="L99">
        <v>12</v>
      </c>
      <c r="M99">
        <v>11</v>
      </c>
      <c r="N99">
        <v>12</v>
      </c>
      <c r="O99">
        <v>28</v>
      </c>
      <c r="P99" s="18">
        <f>IF(J99=0,100,9*M99/J99)</f>
        <v>3.4536891679748822</v>
      </c>
      <c r="Q99" s="18">
        <f>IF(J99=0,100,9*N99/J99)</f>
        <v>3.7676609105180536</v>
      </c>
      <c r="R99" s="26">
        <f>IF(J99=0,0,9*O99/J99)</f>
        <v>8.791208791208792</v>
      </c>
      <c r="S99" s="26">
        <f>IF(G99+H99=0,0,G99/(G99+H99))</f>
        <v>0.5714285714285714</v>
      </c>
      <c r="U99">
        <f>IF($J99&lt;$Z$1,100,P99)</f>
        <v>100</v>
      </c>
      <c r="V99">
        <f>IF($J99&lt;$Z$1,100,Q99)</f>
        <v>100</v>
      </c>
      <c r="W99">
        <f>IF($J99&lt;$Z$1,0,R99)</f>
        <v>0</v>
      </c>
      <c r="X99">
        <f>IF(G99+H99&lt;(20*$Z$1/162),0,S99)</f>
        <v>0</v>
      </c>
    </row>
    <row r="100" spans="1:24" x14ac:dyDescent="0.25">
      <c r="A100" s="47" t="s">
        <v>326</v>
      </c>
      <c r="B100" s="49" t="s">
        <v>72</v>
      </c>
      <c r="C100">
        <v>7</v>
      </c>
      <c r="D100">
        <v>7</v>
      </c>
      <c r="E100">
        <v>1</v>
      </c>
      <c r="F100">
        <v>1</v>
      </c>
      <c r="G100">
        <v>3</v>
      </c>
      <c r="H100">
        <v>0</v>
      </c>
      <c r="I100">
        <v>0</v>
      </c>
      <c r="J100">
        <v>46.666001000000001</v>
      </c>
      <c r="K100">
        <v>47</v>
      </c>
      <c r="L100">
        <v>15</v>
      </c>
      <c r="M100">
        <v>15</v>
      </c>
      <c r="N100">
        <v>10</v>
      </c>
      <c r="O100">
        <v>28</v>
      </c>
      <c r="P100" s="18">
        <f>IF(J100=0,100,9*M100/J100)</f>
        <v>2.8928984079865767</v>
      </c>
      <c r="Q100" s="18">
        <f>IF(J100=0,100,9*N100/J100)</f>
        <v>1.9285989386577178</v>
      </c>
      <c r="R100" s="26">
        <f>IF(J100=0,0,9*O100/J100)</f>
        <v>5.4000770282416095</v>
      </c>
      <c r="S100" s="26">
        <f>IF(G100+H100=0,0,G100/(G100+H100))</f>
        <v>1</v>
      </c>
      <c r="U100">
        <f>IF($J100&lt;$Z$1,100,P100)</f>
        <v>100</v>
      </c>
      <c r="V100">
        <f>IF($J100&lt;$Z$1,100,Q100)</f>
        <v>100</v>
      </c>
      <c r="W100">
        <f>IF($J100&lt;$Z$1,0,R100)</f>
        <v>0</v>
      </c>
      <c r="X100">
        <f>IF(G100+H100&lt;(20*$Z$1/162),0,S100)</f>
        <v>0</v>
      </c>
    </row>
    <row r="101" spans="1:24" x14ac:dyDescent="0.25">
      <c r="A101" s="74" t="s">
        <v>688</v>
      </c>
      <c r="B101" s="49" t="s">
        <v>87</v>
      </c>
      <c r="C101">
        <v>14</v>
      </c>
      <c r="D101">
        <v>0</v>
      </c>
      <c r="E101">
        <v>0</v>
      </c>
      <c r="F101">
        <v>0</v>
      </c>
      <c r="G101">
        <v>2</v>
      </c>
      <c r="H101">
        <v>1</v>
      </c>
      <c r="I101">
        <v>1</v>
      </c>
      <c r="J101">
        <v>24.998860000000001</v>
      </c>
      <c r="K101">
        <v>33</v>
      </c>
      <c r="L101">
        <v>22</v>
      </c>
      <c r="M101">
        <v>21</v>
      </c>
      <c r="N101">
        <v>17</v>
      </c>
      <c r="O101">
        <v>27</v>
      </c>
      <c r="P101" s="18">
        <f>IF(J101=0,100,9*M101/J101)</f>
        <v>7.5603447517206783</v>
      </c>
      <c r="Q101" s="18">
        <f>IF(J101=0,100,9*N101/J101)</f>
        <v>6.1202790847262634</v>
      </c>
      <c r="R101" s="26">
        <f>IF(J101=0,0,9*O101/J101)</f>
        <v>9.7204432522123003</v>
      </c>
      <c r="S101" s="26">
        <f>IF(G101+H101=0,0,G101/(G101+H101))</f>
        <v>0.66666666666666663</v>
      </c>
      <c r="U101">
        <f>IF($J101&lt;$Z$1,100,P101)</f>
        <v>100</v>
      </c>
      <c r="V101">
        <f>IF($J101&lt;$Z$1,100,Q101)</f>
        <v>100</v>
      </c>
      <c r="W101">
        <f>IF($J101&lt;$Z$1,0,R101)</f>
        <v>0</v>
      </c>
      <c r="X101">
        <f>IF(G101+H101&lt;(20*$Z$1/162),0,S101)</f>
        <v>0</v>
      </c>
    </row>
    <row r="102" spans="1:24" x14ac:dyDescent="0.25">
      <c r="A102" s="47" t="s">
        <v>269</v>
      </c>
      <c r="B102" s="49" t="s">
        <v>68</v>
      </c>
      <c r="C102">
        <v>21</v>
      </c>
      <c r="D102">
        <v>0</v>
      </c>
      <c r="E102">
        <v>0</v>
      </c>
      <c r="F102">
        <v>0</v>
      </c>
      <c r="G102">
        <v>3</v>
      </c>
      <c r="H102">
        <v>2</v>
      </c>
      <c r="I102">
        <v>3</v>
      </c>
      <c r="J102">
        <v>31.330666666666666</v>
      </c>
      <c r="K102">
        <v>24</v>
      </c>
      <c r="L102">
        <v>18</v>
      </c>
      <c r="M102">
        <v>16</v>
      </c>
      <c r="N102">
        <v>13</v>
      </c>
      <c r="O102">
        <v>27</v>
      </c>
      <c r="P102" s="18">
        <f>IF(J102=0,100,9*M102/J102)</f>
        <v>4.5961358413482003</v>
      </c>
      <c r="Q102" s="18">
        <f>IF(J102=0,100,9*N102/J102)</f>
        <v>3.7343603710954123</v>
      </c>
      <c r="R102" s="26">
        <f>IF(J102=0,0,9*O102/J102)</f>
        <v>7.7559792322750871</v>
      </c>
      <c r="S102" s="26">
        <f>IF(G102+H102=0,0,G102/(G102+H102))</f>
        <v>0.6</v>
      </c>
      <c r="U102">
        <f>IF($J102&lt;$Z$1,100,P102)</f>
        <v>100</v>
      </c>
      <c r="V102">
        <f>IF($J102&lt;$Z$1,100,Q102)</f>
        <v>100</v>
      </c>
      <c r="W102">
        <f>IF($J102&lt;$Z$1,0,R102)</f>
        <v>0</v>
      </c>
      <c r="X102">
        <f>IF(G102+H102&lt;(20*$Z$1/162),0,S102)</f>
        <v>0</v>
      </c>
    </row>
    <row r="103" spans="1:24" x14ac:dyDescent="0.25">
      <c r="A103" s="47" t="s">
        <v>261</v>
      </c>
      <c r="B103" s="49" t="s">
        <v>68</v>
      </c>
      <c r="C103">
        <v>25</v>
      </c>
      <c r="D103">
        <v>0</v>
      </c>
      <c r="E103">
        <v>0</v>
      </c>
      <c r="F103">
        <v>0</v>
      </c>
      <c r="G103">
        <v>1</v>
      </c>
      <c r="H103">
        <v>4</v>
      </c>
      <c r="I103">
        <v>10</v>
      </c>
      <c r="J103">
        <v>32.998999999999995</v>
      </c>
      <c r="K103">
        <v>34</v>
      </c>
      <c r="L103">
        <v>18</v>
      </c>
      <c r="M103">
        <v>15</v>
      </c>
      <c r="N103">
        <v>12</v>
      </c>
      <c r="O103">
        <v>27</v>
      </c>
      <c r="P103" s="18">
        <f>IF(J103=0,100,9*M103/J103)</f>
        <v>4.091033061607928</v>
      </c>
      <c r="Q103" s="18">
        <f>IF(J103=0,100,9*N103/J103)</f>
        <v>3.2728264492863426</v>
      </c>
      <c r="R103" s="26">
        <f>IF(J103=0,0,9*O103/J103)</f>
        <v>7.3638595108942706</v>
      </c>
      <c r="S103" s="26">
        <f>IF(G103+H103=0,0,G103/(G103+H103))</f>
        <v>0.2</v>
      </c>
      <c r="U103">
        <f>IF($J103&lt;$Z$1,100,P103)</f>
        <v>100</v>
      </c>
      <c r="V103">
        <f>IF($J103&lt;$Z$1,100,Q103)</f>
        <v>100</v>
      </c>
      <c r="W103">
        <f>IF($J103&lt;$Z$1,0,R103)</f>
        <v>0</v>
      </c>
      <c r="X103">
        <f>IF(G103+H103&lt;(20*$Z$1/162),0,S103)</f>
        <v>0</v>
      </c>
    </row>
    <row r="104" spans="1:24" x14ac:dyDescent="0.25">
      <c r="A104" s="47" t="s">
        <v>300</v>
      </c>
      <c r="B104" s="49" t="s">
        <v>70</v>
      </c>
      <c r="C104">
        <v>20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7</v>
      </c>
      <c r="J104">
        <v>21</v>
      </c>
      <c r="K104">
        <v>15</v>
      </c>
      <c r="L104">
        <v>6</v>
      </c>
      <c r="M104">
        <v>6</v>
      </c>
      <c r="N104">
        <v>9</v>
      </c>
      <c r="O104">
        <v>27</v>
      </c>
      <c r="P104" s="18">
        <f>IF(J104=0,100,9*M104/J104)</f>
        <v>2.5714285714285716</v>
      </c>
      <c r="Q104" s="18">
        <f>IF(J104=0,100,9*N104/J104)</f>
        <v>3.8571428571428572</v>
      </c>
      <c r="R104" s="26">
        <f>IF(J104=0,0,9*O104/J104)</f>
        <v>11.571428571428571</v>
      </c>
      <c r="S104" s="26">
        <f>IF(G104+H104=0,0,G104/(G104+H104))</f>
        <v>0</v>
      </c>
      <c r="U104">
        <f>IF($J104&lt;$Z$1,100,P104)</f>
        <v>100</v>
      </c>
      <c r="V104">
        <f>IF($J104&lt;$Z$1,100,Q104)</f>
        <v>100</v>
      </c>
      <c r="W104">
        <f>IF($J104&lt;$Z$1,0,R104)</f>
        <v>0</v>
      </c>
      <c r="X104">
        <f>IF(G104+H104&lt;(20*$Z$1/162),0,S104)</f>
        <v>0</v>
      </c>
    </row>
    <row r="105" spans="1:24" x14ac:dyDescent="0.25">
      <c r="A105" s="48" t="s">
        <v>123</v>
      </c>
      <c r="B105" s="49" t="s">
        <v>42</v>
      </c>
      <c r="C105">
        <v>20</v>
      </c>
      <c r="D105">
        <v>0</v>
      </c>
      <c r="E105">
        <v>0</v>
      </c>
      <c r="F105">
        <v>0</v>
      </c>
      <c r="G105">
        <v>0</v>
      </c>
      <c r="H105">
        <v>3</v>
      </c>
      <c r="I105">
        <v>0</v>
      </c>
      <c r="J105">
        <v>27.663899999999995</v>
      </c>
      <c r="K105">
        <v>25</v>
      </c>
      <c r="L105">
        <v>12</v>
      </c>
      <c r="M105">
        <v>9</v>
      </c>
      <c r="N105">
        <v>12</v>
      </c>
      <c r="O105">
        <v>26</v>
      </c>
      <c r="P105" s="18">
        <f>IF(J105=0,100,9*M105/J105)</f>
        <v>2.9280036437378683</v>
      </c>
      <c r="Q105" s="18">
        <f>IF(J105=0,100,9*N105/J105)</f>
        <v>3.9040048583171578</v>
      </c>
      <c r="R105" s="26">
        <f>IF(J105=0,0,9*O105/J105)</f>
        <v>8.4586771930205078</v>
      </c>
      <c r="S105" s="26">
        <f>IF(G105+H105=0,0,G105/(G105+H105))</f>
        <v>0</v>
      </c>
      <c r="U105">
        <f>IF($J105&lt;$Z$1,100,P105)</f>
        <v>100</v>
      </c>
      <c r="V105">
        <f>IF($J105&lt;$Z$1,100,Q105)</f>
        <v>100</v>
      </c>
      <c r="W105">
        <f>IF($J105&lt;$Z$1,0,R105)</f>
        <v>0</v>
      </c>
      <c r="X105">
        <f>IF(G105+H105&lt;(20*$Z$1/162),0,S105)</f>
        <v>0</v>
      </c>
    </row>
    <row r="106" spans="1:24" x14ac:dyDescent="0.25">
      <c r="A106" s="46" t="s">
        <v>620</v>
      </c>
      <c r="B106" s="49" t="s">
        <v>586</v>
      </c>
      <c r="C106">
        <v>16</v>
      </c>
      <c r="D106">
        <v>0</v>
      </c>
      <c r="E106">
        <v>0</v>
      </c>
      <c r="F106">
        <v>0</v>
      </c>
      <c r="G106">
        <v>1</v>
      </c>
      <c r="H106">
        <v>0</v>
      </c>
      <c r="I106">
        <v>0</v>
      </c>
      <c r="J106">
        <v>24.665000000000003</v>
      </c>
      <c r="K106">
        <v>36</v>
      </c>
      <c r="L106">
        <v>25</v>
      </c>
      <c r="M106">
        <v>21</v>
      </c>
      <c r="N106">
        <v>8</v>
      </c>
      <c r="O106">
        <v>26</v>
      </c>
      <c r="P106" s="18">
        <f>IF(J106=0,100,9*M106/J106)</f>
        <v>7.6626799108047834</v>
      </c>
      <c r="Q106" s="18">
        <f>IF(J106=0,100,9*N106/J106)</f>
        <v>2.9191161564970605</v>
      </c>
      <c r="R106" s="26">
        <f>IF(J106=0,0,9*O106/J106)</f>
        <v>9.4871275086154458</v>
      </c>
      <c r="S106" s="26">
        <f>IF(G106+H106=0,0,G106/(G106+H106))</f>
        <v>1</v>
      </c>
      <c r="U106">
        <f>IF($J106&lt;$Z$1,100,P106)</f>
        <v>100</v>
      </c>
      <c r="V106">
        <f>IF($J106&lt;$Z$1,100,Q106)</f>
        <v>100</v>
      </c>
      <c r="W106">
        <f>IF($J106&lt;$Z$1,0,R106)</f>
        <v>0</v>
      </c>
      <c r="X106">
        <f>IF(G106+H106&lt;(20*$Z$1/162),0,S106)</f>
        <v>0</v>
      </c>
    </row>
    <row r="107" spans="1:24" x14ac:dyDescent="0.25">
      <c r="A107" s="47" t="s">
        <v>468</v>
      </c>
      <c r="B107" s="49" t="s">
        <v>79</v>
      </c>
      <c r="C107">
        <v>22</v>
      </c>
      <c r="D107">
        <v>0</v>
      </c>
      <c r="E107">
        <v>0</v>
      </c>
      <c r="F107">
        <v>0</v>
      </c>
      <c r="G107">
        <v>1</v>
      </c>
      <c r="H107">
        <v>1</v>
      </c>
      <c r="I107">
        <v>0</v>
      </c>
      <c r="J107">
        <v>30.665666666666663</v>
      </c>
      <c r="K107">
        <v>25</v>
      </c>
      <c r="L107">
        <v>12</v>
      </c>
      <c r="M107">
        <v>11</v>
      </c>
      <c r="N107">
        <v>7</v>
      </c>
      <c r="O107">
        <v>26</v>
      </c>
      <c r="P107" s="18">
        <f>IF(J107=0,100,9*M107/J107)</f>
        <v>3.2283661423742083</v>
      </c>
      <c r="Q107" s="18">
        <f>IF(J107=0,100,9*N107/J107)</f>
        <v>2.0544148178744961</v>
      </c>
      <c r="R107" s="26">
        <f>IF(J107=0,0,9*O107/J107)</f>
        <v>7.6306836092481287</v>
      </c>
      <c r="S107" s="26">
        <f>IF(G107+H107=0,0,G107/(G107+H107))</f>
        <v>0.5</v>
      </c>
      <c r="U107">
        <f>IF($J107&lt;$Z$1,100,P107)</f>
        <v>100</v>
      </c>
      <c r="V107">
        <f>IF($J107&lt;$Z$1,100,Q107)</f>
        <v>100</v>
      </c>
      <c r="W107">
        <f>IF($J107&lt;$Z$1,0,R107)</f>
        <v>0</v>
      </c>
      <c r="X107">
        <f>IF(G107+H107&lt;(20*$Z$1/162),0,S107)</f>
        <v>0</v>
      </c>
    </row>
    <row r="108" spans="1:24" x14ac:dyDescent="0.25">
      <c r="A108" s="47" t="s">
        <v>570</v>
      </c>
      <c r="B108" s="49" t="s">
        <v>85</v>
      </c>
      <c r="C108">
        <v>32</v>
      </c>
      <c r="D108">
        <v>0</v>
      </c>
      <c r="E108">
        <v>0</v>
      </c>
      <c r="F108">
        <v>0</v>
      </c>
      <c r="G108">
        <v>6</v>
      </c>
      <c r="H108">
        <v>0</v>
      </c>
      <c r="I108">
        <v>0</v>
      </c>
      <c r="J108">
        <v>40.330667333333338</v>
      </c>
      <c r="K108">
        <v>27</v>
      </c>
      <c r="L108">
        <v>13</v>
      </c>
      <c r="M108">
        <v>13</v>
      </c>
      <c r="N108">
        <v>5</v>
      </c>
      <c r="O108">
        <v>26</v>
      </c>
      <c r="P108" s="18">
        <f>IF(J108=0,100,9*M108/J108)</f>
        <v>2.9010182011865542</v>
      </c>
      <c r="Q108" s="18">
        <f>IF(J108=0,100,9*N108/J108)</f>
        <v>1.1157762312255977</v>
      </c>
      <c r="R108" s="26">
        <f>IF(J108=0,0,9*O108/J108)</f>
        <v>5.8020364023731084</v>
      </c>
      <c r="S108" s="26">
        <f>IF(G108+H108=0,0,G108/(G108+H108))</f>
        <v>1</v>
      </c>
      <c r="U108">
        <f>IF($J108&lt;$Z$1,100,P108)</f>
        <v>100</v>
      </c>
      <c r="V108">
        <f>IF($J108&lt;$Z$1,100,Q108)</f>
        <v>100</v>
      </c>
      <c r="W108">
        <f>IF($J108&lt;$Z$1,0,R108)</f>
        <v>0</v>
      </c>
      <c r="X108">
        <f>IF(G108+H108&lt;(20*$Z$1/162),0,S108)</f>
        <v>0</v>
      </c>
    </row>
    <row r="109" spans="1:24" x14ac:dyDescent="0.25">
      <c r="A109" s="47" t="s">
        <v>471</v>
      </c>
      <c r="B109" s="49" t="s">
        <v>79</v>
      </c>
      <c r="C109">
        <v>29</v>
      </c>
      <c r="D109">
        <v>0</v>
      </c>
      <c r="E109">
        <v>0</v>
      </c>
      <c r="F109">
        <v>0</v>
      </c>
      <c r="G109">
        <v>2</v>
      </c>
      <c r="H109">
        <v>3</v>
      </c>
      <c r="I109">
        <v>0</v>
      </c>
      <c r="J109">
        <v>33.966333333333338</v>
      </c>
      <c r="K109">
        <v>38</v>
      </c>
      <c r="L109">
        <v>23</v>
      </c>
      <c r="M109">
        <v>21</v>
      </c>
      <c r="N109">
        <v>5</v>
      </c>
      <c r="O109">
        <v>26</v>
      </c>
      <c r="P109" s="18">
        <f>IF(J109=0,100,9*M109/J109)</f>
        <v>5.5643333104348418</v>
      </c>
      <c r="Q109" s="18">
        <f>IF(J109=0,100,9*N109/J109)</f>
        <v>1.324841264389248</v>
      </c>
      <c r="R109" s="26">
        <f>IF(J109=0,0,9*O109/J109)</f>
        <v>6.8891745748240893</v>
      </c>
      <c r="S109" s="26">
        <f>IF(G109+H109=0,0,G109/(G109+H109))</f>
        <v>0.4</v>
      </c>
      <c r="U109">
        <f>IF($J109&lt;$Z$1,100,P109)</f>
        <v>100</v>
      </c>
      <c r="V109">
        <f>IF($J109&lt;$Z$1,100,Q109)</f>
        <v>100</v>
      </c>
      <c r="W109">
        <f>IF($J109&lt;$Z$1,0,R109)</f>
        <v>0</v>
      </c>
      <c r="X109">
        <f>IF(G109+H109&lt;(20*$Z$1/162),0,S109)</f>
        <v>0</v>
      </c>
    </row>
    <row r="110" spans="1:24" x14ac:dyDescent="0.25">
      <c r="A110" s="46" t="s">
        <v>480</v>
      </c>
      <c r="B110" s="49" t="s">
        <v>79</v>
      </c>
      <c r="C110">
        <v>8</v>
      </c>
      <c r="D110">
        <v>8</v>
      </c>
      <c r="E110">
        <v>0</v>
      </c>
      <c r="F110">
        <v>0</v>
      </c>
      <c r="G110">
        <v>1</v>
      </c>
      <c r="H110">
        <v>5</v>
      </c>
      <c r="I110">
        <v>0</v>
      </c>
      <c r="J110">
        <v>36.331000000000003</v>
      </c>
      <c r="K110">
        <v>46</v>
      </c>
      <c r="L110">
        <v>35</v>
      </c>
      <c r="M110">
        <v>32</v>
      </c>
      <c r="N110">
        <v>19</v>
      </c>
      <c r="O110">
        <v>25</v>
      </c>
      <c r="P110" s="18">
        <f>IF(J110=0,100,9*M110/J110)</f>
        <v>7.927114585340342</v>
      </c>
      <c r="Q110" s="18">
        <f>IF(J110=0,100,9*N110/J110)</f>
        <v>4.7067242850458282</v>
      </c>
      <c r="R110" s="26">
        <f>IF(J110=0,0,9*O110/J110)</f>
        <v>6.1930582697971426</v>
      </c>
      <c r="S110" s="26">
        <f>IF(G110+H110=0,0,G110/(G110+H110))</f>
        <v>0.16666666666666666</v>
      </c>
      <c r="U110">
        <f>IF($J110&lt;$Z$1,100,P110)</f>
        <v>100</v>
      </c>
      <c r="V110">
        <f>IF($J110&lt;$Z$1,100,Q110)</f>
        <v>100</v>
      </c>
      <c r="W110">
        <f>IF($J110&lt;$Z$1,0,R110)</f>
        <v>0</v>
      </c>
      <c r="X110">
        <f>IF(G110+H110&lt;(20*$Z$1/162),0,S110)</f>
        <v>0</v>
      </c>
    </row>
    <row r="111" spans="1:24" x14ac:dyDescent="0.25">
      <c r="A111" s="47" t="s">
        <v>293</v>
      </c>
      <c r="B111" s="49" t="s">
        <v>70</v>
      </c>
      <c r="C111">
        <v>26</v>
      </c>
      <c r="D111">
        <v>0</v>
      </c>
      <c r="E111">
        <v>0</v>
      </c>
      <c r="F111">
        <v>0</v>
      </c>
      <c r="G111">
        <v>3</v>
      </c>
      <c r="H111">
        <v>3</v>
      </c>
      <c r="I111">
        <v>7</v>
      </c>
      <c r="J111">
        <v>38.332666666666668</v>
      </c>
      <c r="K111">
        <v>27</v>
      </c>
      <c r="L111">
        <v>12</v>
      </c>
      <c r="M111">
        <v>12</v>
      </c>
      <c r="N111">
        <v>11</v>
      </c>
      <c r="O111">
        <v>25</v>
      </c>
      <c r="P111" s="18">
        <f>IF(J111=0,100,9*M111/J111)</f>
        <v>2.8174403033096227</v>
      </c>
      <c r="Q111" s="18">
        <f>IF(J111=0,100,9*N111/J111)</f>
        <v>2.5826536113671543</v>
      </c>
      <c r="R111" s="26">
        <f>IF(J111=0,0,9*O111/J111)</f>
        <v>5.8696672985617138</v>
      </c>
      <c r="S111" s="26">
        <f>IF(G111+H111=0,0,G111/(G111+H111))</f>
        <v>0.5</v>
      </c>
      <c r="U111">
        <f>IF($J111&lt;$Z$1,100,P111)</f>
        <v>100</v>
      </c>
      <c r="V111">
        <f>IF($J111&lt;$Z$1,100,Q111)</f>
        <v>100</v>
      </c>
      <c r="W111">
        <f>IF($J111&lt;$Z$1,0,R111)</f>
        <v>0</v>
      </c>
      <c r="X111">
        <f>IF(G111+H111&lt;(20*$Z$1/162),0,S111)</f>
        <v>0</v>
      </c>
    </row>
    <row r="112" spans="1:24" x14ac:dyDescent="0.25">
      <c r="A112" s="47" t="s">
        <v>542</v>
      </c>
      <c r="B112" s="49" t="s">
        <v>83</v>
      </c>
      <c r="C112">
        <v>26</v>
      </c>
      <c r="D112">
        <v>0</v>
      </c>
      <c r="E112">
        <v>0</v>
      </c>
      <c r="F112">
        <v>0</v>
      </c>
      <c r="G112">
        <v>0</v>
      </c>
      <c r="H112">
        <v>2</v>
      </c>
      <c r="I112">
        <v>19</v>
      </c>
      <c r="J112">
        <v>28.332000000000001</v>
      </c>
      <c r="K112">
        <v>18</v>
      </c>
      <c r="L112">
        <v>11</v>
      </c>
      <c r="M112">
        <v>11</v>
      </c>
      <c r="N112">
        <v>5</v>
      </c>
      <c r="O112">
        <v>25</v>
      </c>
      <c r="P112" s="18">
        <f>IF(J112=0,100,9*M112/J112)</f>
        <v>3.4942820838627697</v>
      </c>
      <c r="Q112" s="18">
        <f>IF(J112=0,100,9*N112/J112)</f>
        <v>1.5883100381194408</v>
      </c>
      <c r="R112" s="26">
        <f>IF(J112=0,0,9*O112/J112)</f>
        <v>7.9415501905972041</v>
      </c>
      <c r="S112" s="26">
        <f>IF(G112+H112=0,0,G112/(G112+H112))</f>
        <v>0</v>
      </c>
      <c r="U112">
        <f>IF($J112&lt;$Z$1,100,P112)</f>
        <v>100</v>
      </c>
      <c r="V112">
        <f>IF($J112&lt;$Z$1,100,Q112)</f>
        <v>100</v>
      </c>
      <c r="W112">
        <f>IF($J112&lt;$Z$1,0,R112)</f>
        <v>0</v>
      </c>
      <c r="X112">
        <f>IF(G112+H112&lt;(20*$Z$1/162),0,S112)</f>
        <v>0</v>
      </c>
    </row>
    <row r="113" spans="1:24" x14ac:dyDescent="0.25">
      <c r="A113" s="47" t="s">
        <v>360</v>
      </c>
      <c r="B113" s="49" t="s">
        <v>5</v>
      </c>
      <c r="C113">
        <v>18</v>
      </c>
      <c r="D113">
        <v>0</v>
      </c>
      <c r="E113">
        <v>0</v>
      </c>
      <c r="F113">
        <v>0</v>
      </c>
      <c r="G113">
        <v>0</v>
      </c>
      <c r="H113">
        <v>1</v>
      </c>
      <c r="I113">
        <v>0</v>
      </c>
      <c r="J113">
        <v>24.332600333333332</v>
      </c>
      <c r="K113">
        <v>23</v>
      </c>
      <c r="L113">
        <v>12</v>
      </c>
      <c r="M113">
        <v>10</v>
      </c>
      <c r="N113">
        <v>14</v>
      </c>
      <c r="O113">
        <v>24</v>
      </c>
      <c r="P113" s="18">
        <f>IF(J113=0,100,9*M113/J113)</f>
        <v>3.6987415552421918</v>
      </c>
      <c r="Q113" s="18">
        <f>IF(J113=0,100,9*N113/J113)</f>
        <v>5.1782381773390682</v>
      </c>
      <c r="R113" s="26">
        <f>IF(J113=0,0,9*O113/J113)</f>
        <v>8.8769797325812601</v>
      </c>
      <c r="S113" s="26">
        <f>IF(G113+H113=0,0,G113/(G113+H113))</f>
        <v>0</v>
      </c>
      <c r="U113">
        <f>IF($J113&lt;$Z$1,100,P113)</f>
        <v>100</v>
      </c>
      <c r="V113">
        <f>IF($J113&lt;$Z$1,100,Q113)</f>
        <v>100</v>
      </c>
      <c r="W113">
        <f>IF($J113&lt;$Z$1,0,R113)</f>
        <v>0</v>
      </c>
      <c r="X113">
        <f>IF(G113+H113&lt;(20*$Z$1/162),0,S113)</f>
        <v>0</v>
      </c>
    </row>
    <row r="114" spans="1:24" x14ac:dyDescent="0.25">
      <c r="A114" s="46" t="s">
        <v>656</v>
      </c>
      <c r="B114" s="49" t="s">
        <v>622</v>
      </c>
      <c r="C114">
        <v>20</v>
      </c>
      <c r="D114">
        <v>0</v>
      </c>
      <c r="E114">
        <v>0</v>
      </c>
      <c r="F114">
        <v>0</v>
      </c>
      <c r="G114">
        <v>2</v>
      </c>
      <c r="H114">
        <v>2</v>
      </c>
      <c r="I114">
        <v>0</v>
      </c>
      <c r="J114">
        <v>31.332000000000001</v>
      </c>
      <c r="K114">
        <v>23</v>
      </c>
      <c r="L114">
        <v>15</v>
      </c>
      <c r="M114">
        <v>14</v>
      </c>
      <c r="N114">
        <v>12</v>
      </c>
      <c r="O114">
        <v>23</v>
      </c>
      <c r="P114" s="18">
        <f>IF(J114=0,100,9*M114/J114)</f>
        <v>4.0214477211796247</v>
      </c>
      <c r="Q114" s="18">
        <f>IF(J114=0,100,9*N114/J114)</f>
        <v>3.4469551895825354</v>
      </c>
      <c r="R114" s="26">
        <f>IF(J114=0,0,9*O114/J114)</f>
        <v>6.6066641133665263</v>
      </c>
      <c r="S114" s="26">
        <f>IF(G114+H114=0,0,G114/(G114+H114))</f>
        <v>0.5</v>
      </c>
      <c r="U114">
        <f>IF($J114&lt;$Z$1,100,P114)</f>
        <v>100</v>
      </c>
      <c r="V114">
        <f>IF($J114&lt;$Z$1,100,Q114)</f>
        <v>100</v>
      </c>
      <c r="W114">
        <f>IF($J114&lt;$Z$1,0,R114)</f>
        <v>0</v>
      </c>
      <c r="X114">
        <f>IF(G114+H114&lt;(20*$Z$1/162),0,S114)</f>
        <v>0</v>
      </c>
    </row>
    <row r="115" spans="1:24" x14ac:dyDescent="0.25">
      <c r="A115" s="47" t="s">
        <v>548</v>
      </c>
      <c r="B115" s="49" t="s">
        <v>83</v>
      </c>
      <c r="C115">
        <v>23</v>
      </c>
      <c r="D115">
        <v>0</v>
      </c>
      <c r="E115">
        <v>0</v>
      </c>
      <c r="F115">
        <v>0</v>
      </c>
      <c r="G115">
        <v>4</v>
      </c>
      <c r="H115">
        <v>1</v>
      </c>
      <c r="I115">
        <v>0</v>
      </c>
      <c r="J115">
        <v>25.666</v>
      </c>
      <c r="K115">
        <v>16</v>
      </c>
      <c r="L115">
        <v>9</v>
      </c>
      <c r="M115">
        <v>7</v>
      </c>
      <c r="N115">
        <v>10</v>
      </c>
      <c r="O115">
        <v>23</v>
      </c>
      <c r="P115" s="18">
        <f>IF(J115=0,100,9*M115/J115)</f>
        <v>2.4546092106288473</v>
      </c>
      <c r="Q115" s="18">
        <f>IF(J115=0,100,9*N115/J115)</f>
        <v>3.5065845866126391</v>
      </c>
      <c r="R115" s="26">
        <f>IF(J115=0,0,9*O115/J115)</f>
        <v>8.0651445492090694</v>
      </c>
      <c r="S115" s="26">
        <f>IF(G115+H115=0,0,G115/(G115+H115))</f>
        <v>0.8</v>
      </c>
      <c r="U115">
        <f>IF($J115&lt;$Z$1,100,P115)</f>
        <v>100</v>
      </c>
      <c r="V115">
        <f>IF($J115&lt;$Z$1,100,Q115)</f>
        <v>100</v>
      </c>
      <c r="W115">
        <f>IF($J115&lt;$Z$1,0,R115)</f>
        <v>0</v>
      </c>
      <c r="X115">
        <f>IF(G115+H115&lt;(20*$Z$1/162),0,S115)</f>
        <v>0</v>
      </c>
    </row>
    <row r="116" spans="1:24" x14ac:dyDescent="0.25">
      <c r="A116" s="47" t="s">
        <v>724</v>
      </c>
      <c r="B116" s="49" t="s">
        <v>693</v>
      </c>
      <c r="C116">
        <v>18</v>
      </c>
      <c r="D116">
        <v>0</v>
      </c>
      <c r="E116">
        <v>0</v>
      </c>
      <c r="F116">
        <v>0</v>
      </c>
      <c r="G116">
        <v>0</v>
      </c>
      <c r="H116">
        <v>2</v>
      </c>
      <c r="I116">
        <v>2</v>
      </c>
      <c r="J116">
        <v>35.660999999999994</v>
      </c>
      <c r="K116">
        <v>33</v>
      </c>
      <c r="L116">
        <v>15</v>
      </c>
      <c r="M116">
        <v>12</v>
      </c>
      <c r="N116">
        <v>9</v>
      </c>
      <c r="O116">
        <v>23</v>
      </c>
      <c r="P116" s="18">
        <f>IF(J116=0,100,9*M116/J116)</f>
        <v>3.0285185496761171</v>
      </c>
      <c r="Q116" s="18">
        <f>IF(J116=0,100,9*N116/J116)</f>
        <v>2.2713889122570881</v>
      </c>
      <c r="R116" s="26">
        <f>IF(J116=0,0,9*O116/J116)</f>
        <v>5.8046605535458911</v>
      </c>
      <c r="S116" s="26">
        <f>IF(G116+H116=0,0,G116/(G116+H116))</f>
        <v>0</v>
      </c>
      <c r="U116">
        <f>IF($J116&lt;$Z$1,100,P116)</f>
        <v>100</v>
      </c>
      <c r="V116">
        <f>IF($J116&lt;$Z$1,100,Q116)</f>
        <v>100</v>
      </c>
      <c r="W116">
        <f>IF($J116&lt;$Z$1,0,R116)</f>
        <v>0</v>
      </c>
      <c r="X116">
        <f>IF(G116+H116&lt;(20*$Z$1/162),0,S116)</f>
        <v>0</v>
      </c>
    </row>
    <row r="117" spans="1:24" x14ac:dyDescent="0.25">
      <c r="A117" s="47" t="s">
        <v>192</v>
      </c>
      <c r="B117" s="49" t="s">
        <v>66</v>
      </c>
      <c r="C117">
        <v>16</v>
      </c>
      <c r="D117">
        <v>0</v>
      </c>
      <c r="E117">
        <v>0</v>
      </c>
      <c r="F117">
        <v>0</v>
      </c>
      <c r="G117">
        <v>2</v>
      </c>
      <c r="H117">
        <v>1</v>
      </c>
      <c r="I117">
        <v>2</v>
      </c>
      <c r="J117">
        <v>20.332999999999998</v>
      </c>
      <c r="K117">
        <v>16</v>
      </c>
      <c r="L117">
        <v>10</v>
      </c>
      <c r="M117">
        <v>8</v>
      </c>
      <c r="N117">
        <v>9</v>
      </c>
      <c r="O117">
        <v>23</v>
      </c>
      <c r="P117" s="18">
        <f>IF(J117=0,100,9*M117/J117)</f>
        <v>3.5410416564205973</v>
      </c>
      <c r="Q117" s="18">
        <f>IF(J117=0,100,9*N117/J117)</f>
        <v>3.9836718634731718</v>
      </c>
      <c r="R117" s="26">
        <f>IF(J117=0,0,9*O117/J117)</f>
        <v>10.180494762209218</v>
      </c>
      <c r="S117" s="26">
        <f>IF(G117+H117=0,0,G117/(G117+H117))</f>
        <v>0.66666666666666663</v>
      </c>
      <c r="U117">
        <f>IF($J117&lt;$Z$1,100,P117)</f>
        <v>100</v>
      </c>
      <c r="V117">
        <f>IF($J117&lt;$Z$1,100,Q117)</f>
        <v>100</v>
      </c>
      <c r="W117">
        <f>IF($J117&lt;$Z$1,0,R117)</f>
        <v>0</v>
      </c>
      <c r="X117">
        <f>IF(G117+H117&lt;(20*$Z$1/162),0,S117)</f>
        <v>0</v>
      </c>
    </row>
    <row r="118" spans="1:24" x14ac:dyDescent="0.25">
      <c r="A118" s="47" t="s">
        <v>467</v>
      </c>
      <c r="B118" s="49" t="s">
        <v>79</v>
      </c>
      <c r="C118">
        <v>19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24.993000000000002</v>
      </c>
      <c r="K118">
        <v>12</v>
      </c>
      <c r="L118">
        <v>5</v>
      </c>
      <c r="M118">
        <v>5</v>
      </c>
      <c r="N118">
        <v>8</v>
      </c>
      <c r="O118">
        <v>23</v>
      </c>
      <c r="P118" s="18">
        <f>IF(J118=0,100,9*M118/J118)</f>
        <v>1.8005041411595246</v>
      </c>
      <c r="Q118" s="18">
        <f>IF(J118=0,100,9*N118/J118)</f>
        <v>2.8808066258552394</v>
      </c>
      <c r="R118" s="26">
        <f>IF(J118=0,0,9*O118/J118)</f>
        <v>8.2823190493338128</v>
      </c>
      <c r="S118" s="26">
        <f>IF(G118+H118=0,0,G118/(G118+H118))</f>
        <v>0</v>
      </c>
      <c r="U118">
        <f>IF($J118&lt;$Z$1,100,P118)</f>
        <v>100</v>
      </c>
      <c r="V118">
        <f>IF($J118&lt;$Z$1,100,Q118)</f>
        <v>100</v>
      </c>
      <c r="W118">
        <f>IF($J118&lt;$Z$1,0,R118)</f>
        <v>0</v>
      </c>
      <c r="X118">
        <f>IF(G118+H118&lt;(20*$Z$1/162),0,S118)</f>
        <v>0</v>
      </c>
    </row>
    <row r="119" spans="1:24" x14ac:dyDescent="0.25">
      <c r="A119" s="47" t="s">
        <v>619</v>
      </c>
      <c r="B119" s="49" t="s">
        <v>586</v>
      </c>
      <c r="C119">
        <v>17</v>
      </c>
      <c r="D119">
        <v>0</v>
      </c>
      <c r="E119">
        <v>0</v>
      </c>
      <c r="F119">
        <v>0</v>
      </c>
      <c r="G119">
        <v>0</v>
      </c>
      <c r="H119">
        <v>1</v>
      </c>
      <c r="I119">
        <v>0</v>
      </c>
      <c r="J119">
        <v>21.997999999999998</v>
      </c>
      <c r="K119">
        <v>13</v>
      </c>
      <c r="L119">
        <v>11</v>
      </c>
      <c r="M119">
        <v>10</v>
      </c>
      <c r="N119">
        <v>8</v>
      </c>
      <c r="O119">
        <v>23</v>
      </c>
      <c r="P119" s="18">
        <f>IF(J119=0,100,9*M119/J119)</f>
        <v>4.0912810255477776</v>
      </c>
      <c r="Q119" s="18">
        <f>IF(J119=0,100,9*N119/J119)</f>
        <v>3.2730248204382222</v>
      </c>
      <c r="R119" s="26">
        <f>IF(J119=0,0,9*O119/J119)</f>
        <v>9.4099463587598891</v>
      </c>
      <c r="S119" s="26">
        <f>IF(G119+H119=0,0,G119/(G119+H119))</f>
        <v>0</v>
      </c>
      <c r="U119">
        <f>IF($J119&lt;$Z$1,100,P119)</f>
        <v>100</v>
      </c>
      <c r="V119">
        <f>IF($J119&lt;$Z$1,100,Q119)</f>
        <v>100</v>
      </c>
      <c r="W119">
        <f>IF($J119&lt;$Z$1,0,R119)</f>
        <v>0</v>
      </c>
      <c r="X119">
        <f>IF(G119+H119&lt;(20*$Z$1/162),0,S119)</f>
        <v>0</v>
      </c>
    </row>
    <row r="120" spans="1:24" x14ac:dyDescent="0.25">
      <c r="A120" s="47" t="s">
        <v>576</v>
      </c>
      <c r="B120" s="49" t="s">
        <v>85</v>
      </c>
      <c r="C120">
        <v>32</v>
      </c>
      <c r="D120">
        <v>0</v>
      </c>
      <c r="E120">
        <v>0</v>
      </c>
      <c r="F120">
        <v>0</v>
      </c>
      <c r="G120">
        <v>2</v>
      </c>
      <c r="H120">
        <v>1</v>
      </c>
      <c r="I120">
        <v>0</v>
      </c>
      <c r="J120">
        <v>34.99933</v>
      </c>
      <c r="K120">
        <v>22</v>
      </c>
      <c r="L120">
        <v>14</v>
      </c>
      <c r="M120">
        <v>14</v>
      </c>
      <c r="N120">
        <v>7</v>
      </c>
      <c r="O120">
        <v>23</v>
      </c>
      <c r="P120" s="18">
        <f>IF(J120=0,100,9*M120/J120)</f>
        <v>3.6000689156049557</v>
      </c>
      <c r="Q120" s="18">
        <f>IF(J120=0,100,9*N120/J120)</f>
        <v>1.8000344578024778</v>
      </c>
      <c r="R120" s="26">
        <f>IF(J120=0,0,9*O120/J120)</f>
        <v>5.9143989327795703</v>
      </c>
      <c r="S120" s="26">
        <f>IF(G120+H120=0,0,G120/(G120+H120))</f>
        <v>0.66666666666666663</v>
      </c>
      <c r="U120">
        <f>IF($J120&lt;$Z$1,100,P120)</f>
        <v>100</v>
      </c>
      <c r="V120">
        <f>IF($J120&lt;$Z$1,100,Q120)</f>
        <v>100</v>
      </c>
      <c r="W120">
        <f>IF($J120&lt;$Z$1,0,R120)</f>
        <v>0</v>
      </c>
      <c r="X120">
        <f>IF(G120+H120&lt;(20*$Z$1/162),0,S120)</f>
        <v>0</v>
      </c>
    </row>
    <row r="121" spans="1:24" x14ac:dyDescent="0.25">
      <c r="A121" s="47" t="s">
        <v>513</v>
      </c>
      <c r="B121" s="49" t="s">
        <v>81</v>
      </c>
      <c r="C121">
        <v>21</v>
      </c>
      <c r="D121">
        <v>0</v>
      </c>
      <c r="E121">
        <v>0</v>
      </c>
      <c r="F121">
        <v>0</v>
      </c>
      <c r="G121">
        <v>0</v>
      </c>
      <c r="H121">
        <v>1</v>
      </c>
      <c r="I121">
        <v>12</v>
      </c>
      <c r="J121">
        <v>23.332333333333331</v>
      </c>
      <c r="K121">
        <v>15</v>
      </c>
      <c r="L121">
        <v>7</v>
      </c>
      <c r="M121">
        <v>5</v>
      </c>
      <c r="N121">
        <v>3</v>
      </c>
      <c r="O121">
        <v>23</v>
      </c>
      <c r="P121" s="18">
        <f>IF(J121=0,100,9*M121/J121)</f>
        <v>1.9286540851750791</v>
      </c>
      <c r="Q121" s="18">
        <f>IF(J121=0,100,9*N121/J121)</f>
        <v>1.1571924511050475</v>
      </c>
      <c r="R121" s="26">
        <f>IF(J121=0,0,9*O121/J121)</f>
        <v>8.8718087918053641</v>
      </c>
      <c r="S121" s="26">
        <f>IF(G121+H121=0,0,G121/(G121+H121))</f>
        <v>0</v>
      </c>
      <c r="U121">
        <f>IF($J121&lt;$Z$1,100,P121)</f>
        <v>100</v>
      </c>
      <c r="V121">
        <f>IF($J121&lt;$Z$1,100,Q121)</f>
        <v>100</v>
      </c>
      <c r="W121">
        <f>IF($J121&lt;$Z$1,0,R121)</f>
        <v>0</v>
      </c>
      <c r="X121">
        <f>IF(G121+H121&lt;(20*$Z$1/162),0,S121)</f>
        <v>0</v>
      </c>
    </row>
    <row r="122" spans="1:24" x14ac:dyDescent="0.25">
      <c r="A122" s="47" t="s">
        <v>302</v>
      </c>
      <c r="B122" s="49" t="s">
        <v>70</v>
      </c>
      <c r="C122">
        <v>22</v>
      </c>
      <c r="D122">
        <v>0</v>
      </c>
      <c r="E122">
        <v>0</v>
      </c>
      <c r="F122">
        <v>0</v>
      </c>
      <c r="G122">
        <v>1</v>
      </c>
      <c r="H122">
        <v>2</v>
      </c>
      <c r="I122">
        <v>1</v>
      </c>
      <c r="J122">
        <v>26.329666666666672</v>
      </c>
      <c r="K122">
        <v>18</v>
      </c>
      <c r="L122">
        <v>9</v>
      </c>
      <c r="M122">
        <v>8</v>
      </c>
      <c r="N122">
        <v>10</v>
      </c>
      <c r="O122">
        <v>22</v>
      </c>
      <c r="P122" s="18">
        <f>IF(J122=0,100,9*M122/J122)</f>
        <v>2.7345579764270971</v>
      </c>
      <c r="Q122" s="18">
        <f>IF(J122=0,100,9*N122/J122)</f>
        <v>3.4181974705338711</v>
      </c>
      <c r="R122" s="26">
        <f>IF(J122=0,0,9*O122/J122)</f>
        <v>7.5200344351745168</v>
      </c>
      <c r="S122" s="26">
        <f>IF(G122+H122=0,0,G122/(G122+H122))</f>
        <v>0.33333333333333331</v>
      </c>
      <c r="U122">
        <f>IF($J122&lt;$Z$1,100,P122)</f>
        <v>100</v>
      </c>
      <c r="V122">
        <f>IF($J122&lt;$Z$1,100,Q122)</f>
        <v>100</v>
      </c>
      <c r="W122">
        <f>IF($J122&lt;$Z$1,0,R122)</f>
        <v>0</v>
      </c>
      <c r="X122">
        <f>IF(G122+H122&lt;(20*$Z$1/162),0,S122)</f>
        <v>0</v>
      </c>
    </row>
    <row r="123" spans="1:24" x14ac:dyDescent="0.25">
      <c r="A123" s="74" t="s">
        <v>680</v>
      </c>
      <c r="B123" s="49" t="s">
        <v>87</v>
      </c>
      <c r="C123">
        <v>28</v>
      </c>
      <c r="D123">
        <v>0</v>
      </c>
      <c r="E123">
        <v>0</v>
      </c>
      <c r="F123">
        <v>0</v>
      </c>
      <c r="G123">
        <v>2</v>
      </c>
      <c r="H123">
        <v>3</v>
      </c>
      <c r="I123">
        <v>10</v>
      </c>
      <c r="J123">
        <v>35.665567000000003</v>
      </c>
      <c r="K123">
        <v>35</v>
      </c>
      <c r="L123">
        <v>10</v>
      </c>
      <c r="M123">
        <v>9</v>
      </c>
      <c r="N123">
        <v>3</v>
      </c>
      <c r="O123">
        <v>22</v>
      </c>
      <c r="P123" s="18">
        <f>IF(J123=0,100,9*M123/J123)</f>
        <v>2.2710980593691388</v>
      </c>
      <c r="Q123" s="18">
        <f>IF(J123=0,100,9*N123/J123)</f>
        <v>0.75703268645637956</v>
      </c>
      <c r="R123" s="26">
        <f>IF(J123=0,0,9*O123/J123)</f>
        <v>5.5515730340134501</v>
      </c>
      <c r="S123" s="26">
        <f>IF(G123+H123=0,0,G123/(G123+H123))</f>
        <v>0.4</v>
      </c>
      <c r="U123">
        <f>IF($J123&lt;$Z$1,100,P123)</f>
        <v>100</v>
      </c>
      <c r="V123">
        <f>IF($J123&lt;$Z$1,100,Q123)</f>
        <v>100</v>
      </c>
      <c r="W123">
        <f>IF($J123&lt;$Z$1,0,R123)</f>
        <v>0</v>
      </c>
      <c r="X123">
        <f>IF(G123+H123&lt;(20*$Z$1/162),0,S123)</f>
        <v>0</v>
      </c>
    </row>
    <row r="124" spans="1:24" x14ac:dyDescent="0.25">
      <c r="A124" s="47" t="s">
        <v>226</v>
      </c>
      <c r="B124" s="49" t="s">
        <v>729</v>
      </c>
      <c r="C124">
        <v>17</v>
      </c>
      <c r="D124">
        <v>0</v>
      </c>
      <c r="E124">
        <v>0</v>
      </c>
      <c r="F124">
        <v>0</v>
      </c>
      <c r="G124">
        <v>0</v>
      </c>
      <c r="H124">
        <v>1</v>
      </c>
      <c r="I124">
        <v>1</v>
      </c>
      <c r="J124">
        <v>27.665999999999997</v>
      </c>
      <c r="K124">
        <v>26</v>
      </c>
      <c r="L124">
        <v>17</v>
      </c>
      <c r="M124">
        <v>17</v>
      </c>
      <c r="N124">
        <v>16</v>
      </c>
      <c r="O124">
        <v>21</v>
      </c>
      <c r="P124" s="18">
        <f>IF(J124=0,100,9*M124/J124)</f>
        <v>5.5302537410540022</v>
      </c>
      <c r="Q124" s="18">
        <f>IF(J124=0,100,9*N124/J124)</f>
        <v>5.2049446974625901</v>
      </c>
      <c r="R124" s="26">
        <f>IF(J124=0,0,9*O124/J124)</f>
        <v>6.8314899154196498</v>
      </c>
      <c r="S124" s="26">
        <f>IF(G124+H124=0,0,G124/(G124+H124))</f>
        <v>0</v>
      </c>
      <c r="U124">
        <f>IF($J124&lt;$Z$1,100,P124)</f>
        <v>100</v>
      </c>
      <c r="V124">
        <f>IF($J124&lt;$Z$1,100,Q124)</f>
        <v>100</v>
      </c>
      <c r="W124">
        <f>IF($J124&lt;$Z$1,0,R124)</f>
        <v>0</v>
      </c>
      <c r="X124">
        <f>IF(G124+H124&lt;(20*$Z$1/162),0,S124)</f>
        <v>0</v>
      </c>
    </row>
    <row r="125" spans="1:24" x14ac:dyDescent="0.25">
      <c r="A125" s="47" t="s">
        <v>725</v>
      </c>
      <c r="B125" s="49" t="s">
        <v>693</v>
      </c>
      <c r="C125">
        <v>5</v>
      </c>
      <c r="D125">
        <v>5</v>
      </c>
      <c r="E125">
        <v>0</v>
      </c>
      <c r="F125">
        <v>0</v>
      </c>
      <c r="G125">
        <v>0</v>
      </c>
      <c r="H125">
        <v>2</v>
      </c>
      <c r="I125">
        <v>0</v>
      </c>
      <c r="J125">
        <v>25.664999999999999</v>
      </c>
      <c r="K125">
        <v>37</v>
      </c>
      <c r="L125">
        <v>23</v>
      </c>
      <c r="M125">
        <v>23</v>
      </c>
      <c r="N125">
        <v>12</v>
      </c>
      <c r="O125">
        <v>21</v>
      </c>
      <c r="P125" s="18">
        <f>IF(J125=0,100,9*M125/J125)</f>
        <v>8.065458796025716</v>
      </c>
      <c r="Q125" s="18">
        <f>IF(J125=0,100,9*N125/J125)</f>
        <v>4.2080654587960256</v>
      </c>
      <c r="R125" s="26">
        <f>IF(J125=0,0,9*O125/J125)</f>
        <v>7.364114552893045</v>
      </c>
      <c r="S125" s="26">
        <f>IF(G125+H125=0,0,G125/(G125+H125))</f>
        <v>0</v>
      </c>
      <c r="U125">
        <f>IF($J125&lt;$Z$1,100,P125)</f>
        <v>100</v>
      </c>
      <c r="V125">
        <f>IF($J125&lt;$Z$1,100,Q125)</f>
        <v>100</v>
      </c>
      <c r="W125">
        <f>IF($J125&lt;$Z$1,0,R125)</f>
        <v>0</v>
      </c>
      <c r="X125">
        <f>IF(G125+H125&lt;(20*$Z$1/162),0,S125)</f>
        <v>0</v>
      </c>
    </row>
    <row r="126" spans="1:24" x14ac:dyDescent="0.25">
      <c r="A126" s="47" t="s">
        <v>373</v>
      </c>
      <c r="B126" s="49" t="s">
        <v>5</v>
      </c>
      <c r="C126">
        <v>27</v>
      </c>
      <c r="D126">
        <v>0</v>
      </c>
      <c r="E126">
        <v>0</v>
      </c>
      <c r="F126">
        <v>0</v>
      </c>
      <c r="G126">
        <v>2</v>
      </c>
      <c r="H126">
        <v>1</v>
      </c>
      <c r="I126">
        <v>0</v>
      </c>
      <c r="J126">
        <v>39.665900000000001</v>
      </c>
      <c r="K126">
        <v>33</v>
      </c>
      <c r="L126">
        <v>19</v>
      </c>
      <c r="M126">
        <v>16</v>
      </c>
      <c r="N126">
        <v>21</v>
      </c>
      <c r="O126">
        <v>20</v>
      </c>
      <c r="P126" s="18">
        <f>IF(J126=0,100,9*M126/J126)</f>
        <v>3.6303222667328865</v>
      </c>
      <c r="Q126" s="18">
        <f>IF(J126=0,100,9*N126/J126)</f>
        <v>4.7647979750869132</v>
      </c>
      <c r="R126" s="26">
        <f>IF(J126=0,0,9*O126/J126)</f>
        <v>4.5379028334161076</v>
      </c>
      <c r="S126" s="26">
        <f>IF(G126+H126=0,0,G126/(G126+H126))</f>
        <v>0.66666666666666663</v>
      </c>
      <c r="U126">
        <f>IF($J126&lt;$Z$1,100,P126)</f>
        <v>100</v>
      </c>
      <c r="V126">
        <f>IF($J126&lt;$Z$1,100,Q126)</f>
        <v>100</v>
      </c>
      <c r="W126">
        <f>IF($J126&lt;$Z$1,0,R126)</f>
        <v>0</v>
      </c>
      <c r="X126">
        <f>IF(G126+H126&lt;(20*$Z$1/162),0,S126)</f>
        <v>0</v>
      </c>
    </row>
    <row r="127" spans="1:24" x14ac:dyDescent="0.25">
      <c r="A127" s="47" t="s">
        <v>645</v>
      </c>
      <c r="B127" s="49" t="s">
        <v>622</v>
      </c>
      <c r="C127">
        <v>6</v>
      </c>
      <c r="D127">
        <v>6</v>
      </c>
      <c r="E127">
        <v>2</v>
      </c>
      <c r="F127">
        <v>0</v>
      </c>
      <c r="G127">
        <v>2</v>
      </c>
      <c r="H127">
        <v>1</v>
      </c>
      <c r="I127">
        <v>0</v>
      </c>
      <c r="J127">
        <v>41</v>
      </c>
      <c r="K127">
        <v>48</v>
      </c>
      <c r="L127">
        <v>21</v>
      </c>
      <c r="M127">
        <v>21</v>
      </c>
      <c r="N127">
        <v>13</v>
      </c>
      <c r="O127">
        <v>20</v>
      </c>
      <c r="P127" s="18">
        <f>IF(J127=0,100,9*M127/J127)</f>
        <v>4.6097560975609753</v>
      </c>
      <c r="Q127" s="18">
        <f>IF(J127=0,100,9*N127/J127)</f>
        <v>2.8536585365853657</v>
      </c>
      <c r="R127" s="26">
        <f>IF(J127=0,0,9*O127/J127)</f>
        <v>4.3902439024390247</v>
      </c>
      <c r="S127" s="26">
        <f>IF(G127+H127=0,0,G127/(G127+H127))</f>
        <v>0.66666666666666663</v>
      </c>
      <c r="U127">
        <f>IF($J127&lt;$Z$1,100,P127)</f>
        <v>100</v>
      </c>
      <c r="V127">
        <f>IF($J127&lt;$Z$1,100,Q127)</f>
        <v>100</v>
      </c>
      <c r="W127">
        <f>IF($J127&lt;$Z$1,0,R127)</f>
        <v>0</v>
      </c>
      <c r="X127">
        <f>IF(G127+H127&lt;(20*$Z$1/162),0,S127)</f>
        <v>0</v>
      </c>
    </row>
    <row r="128" spans="1:24" x14ac:dyDescent="0.25">
      <c r="A128" s="47" t="s">
        <v>228</v>
      </c>
      <c r="B128" s="49" t="s">
        <v>729</v>
      </c>
      <c r="C128">
        <v>21</v>
      </c>
      <c r="D128">
        <v>0</v>
      </c>
      <c r="E128">
        <v>0</v>
      </c>
      <c r="F128">
        <v>0</v>
      </c>
      <c r="G128">
        <v>0</v>
      </c>
      <c r="H128">
        <v>5</v>
      </c>
      <c r="I128">
        <v>3</v>
      </c>
      <c r="J128">
        <v>24.699000333333334</v>
      </c>
      <c r="K128">
        <v>29</v>
      </c>
      <c r="L128">
        <v>20</v>
      </c>
      <c r="M128">
        <v>17</v>
      </c>
      <c r="N128">
        <v>10</v>
      </c>
      <c r="O128">
        <v>20</v>
      </c>
      <c r="P128" s="18">
        <f>IF(J128=0,100,9*M128/J128)</f>
        <v>6.1945826930296404</v>
      </c>
      <c r="Q128" s="18">
        <f>IF(J128=0,100,9*N128/J128)</f>
        <v>3.6438721723703771</v>
      </c>
      <c r="R128" s="26">
        <f>IF(J128=0,0,9*O128/J128)</f>
        <v>7.2877443447407542</v>
      </c>
      <c r="S128" s="26">
        <f>IF(G128+H128=0,0,G128/(G128+H128))</f>
        <v>0</v>
      </c>
      <c r="U128">
        <f>IF($J128&lt;$Z$1,100,P128)</f>
        <v>100</v>
      </c>
      <c r="V128">
        <f>IF($J128&lt;$Z$1,100,Q128)</f>
        <v>100</v>
      </c>
      <c r="W128">
        <f>IF($J128&lt;$Z$1,0,R128)</f>
        <v>0</v>
      </c>
      <c r="X128">
        <f>IF(G128+H128&lt;(20*$Z$1/162),0,S128)</f>
        <v>0</v>
      </c>
    </row>
    <row r="129" spans="1:24" x14ac:dyDescent="0.25">
      <c r="A129" s="47" t="s">
        <v>234</v>
      </c>
      <c r="B129" s="49" t="s">
        <v>729</v>
      </c>
      <c r="C129">
        <v>23</v>
      </c>
      <c r="D129">
        <v>1</v>
      </c>
      <c r="E129">
        <v>0</v>
      </c>
      <c r="F129">
        <v>0</v>
      </c>
      <c r="G129">
        <v>2</v>
      </c>
      <c r="H129">
        <v>3</v>
      </c>
      <c r="I129">
        <v>2</v>
      </c>
      <c r="J129">
        <v>30.966334</v>
      </c>
      <c r="K129">
        <v>34</v>
      </c>
      <c r="L129">
        <v>23</v>
      </c>
      <c r="M129">
        <v>19</v>
      </c>
      <c r="N129">
        <v>9</v>
      </c>
      <c r="O129">
        <v>20</v>
      </c>
      <c r="P129" s="18">
        <f>IF(J129=0,100,9*M129/J129)</f>
        <v>5.5221260611604848</v>
      </c>
      <c r="Q129" s="18">
        <f>IF(J129=0,100,9*N129/J129)</f>
        <v>2.6157439237075981</v>
      </c>
      <c r="R129" s="26">
        <f>IF(J129=0,0,9*O129/J129)</f>
        <v>5.8127642749057733</v>
      </c>
      <c r="S129" s="26">
        <f>IF(G129+H129=0,0,G129/(G129+H129))</f>
        <v>0.4</v>
      </c>
      <c r="U129">
        <f>IF($J129&lt;$Z$1,100,P129)</f>
        <v>100</v>
      </c>
      <c r="V129">
        <f>IF($J129&lt;$Z$1,100,Q129)</f>
        <v>100</v>
      </c>
      <c r="W129">
        <f>IF($J129&lt;$Z$1,0,R129)</f>
        <v>0</v>
      </c>
      <c r="X129">
        <f>IF(G129+H129&lt;(20*$Z$1/162),0,S129)</f>
        <v>0</v>
      </c>
    </row>
    <row r="130" spans="1:24" x14ac:dyDescent="0.25">
      <c r="A130" s="74" t="s">
        <v>687</v>
      </c>
      <c r="B130" s="49" t="s">
        <v>87</v>
      </c>
      <c r="C130">
        <v>11</v>
      </c>
      <c r="D130">
        <v>0</v>
      </c>
      <c r="E130">
        <v>0</v>
      </c>
      <c r="F130">
        <v>0</v>
      </c>
      <c r="G130">
        <v>2</v>
      </c>
      <c r="H130">
        <v>1</v>
      </c>
      <c r="I130">
        <v>0</v>
      </c>
      <c r="J130">
        <v>16.999199999999998</v>
      </c>
      <c r="K130">
        <v>6</v>
      </c>
      <c r="L130">
        <v>4</v>
      </c>
      <c r="M130">
        <v>1</v>
      </c>
      <c r="N130">
        <v>9</v>
      </c>
      <c r="O130">
        <v>20</v>
      </c>
      <c r="P130" s="18">
        <f>IF(J130=0,100,9*M130/J130)</f>
        <v>0.52943667937314698</v>
      </c>
      <c r="Q130" s="18">
        <f>IF(J130=0,100,9*N130/J130)</f>
        <v>4.7649301143583234</v>
      </c>
      <c r="R130" s="26">
        <f>IF(J130=0,0,9*O130/J130)</f>
        <v>10.58873358746294</v>
      </c>
      <c r="S130" s="26">
        <f>IF(G130+H130=0,0,G130/(G130+H130))</f>
        <v>0.66666666666666663</v>
      </c>
      <c r="U130">
        <f>IF($J130&lt;$Z$1,100,P130)</f>
        <v>100</v>
      </c>
      <c r="V130">
        <f>IF($J130&lt;$Z$1,100,Q130)</f>
        <v>100</v>
      </c>
      <c r="W130">
        <f>IF($J130&lt;$Z$1,0,R130)</f>
        <v>0</v>
      </c>
      <c r="X130">
        <f>IF(G130+H130&lt;(20*$Z$1/162),0,S130)</f>
        <v>0</v>
      </c>
    </row>
    <row r="131" spans="1:24" x14ac:dyDescent="0.25">
      <c r="A131" s="47" t="s">
        <v>167</v>
      </c>
      <c r="B131" s="49" t="s">
        <v>64</v>
      </c>
      <c r="C131">
        <v>19</v>
      </c>
      <c r="D131">
        <v>0</v>
      </c>
      <c r="E131">
        <v>0</v>
      </c>
      <c r="F131">
        <v>0</v>
      </c>
      <c r="G131">
        <v>1</v>
      </c>
      <c r="H131">
        <v>0</v>
      </c>
      <c r="I131">
        <v>1</v>
      </c>
      <c r="J131">
        <v>32.663199999999996</v>
      </c>
      <c r="K131">
        <v>30</v>
      </c>
      <c r="L131">
        <v>13</v>
      </c>
      <c r="M131">
        <v>9</v>
      </c>
      <c r="N131">
        <v>7</v>
      </c>
      <c r="O131">
        <v>20</v>
      </c>
      <c r="P131" s="18">
        <f>IF(J131=0,100,9*M131/J131)</f>
        <v>2.4798550050209411</v>
      </c>
      <c r="Q131" s="18">
        <f>IF(J131=0,100,9*N131/J131)</f>
        <v>1.9287761150162877</v>
      </c>
      <c r="R131" s="26">
        <f>IF(J131=0,0,9*O131/J131)</f>
        <v>5.5107889000465358</v>
      </c>
      <c r="S131" s="26">
        <f>IF(G131+H131=0,0,G131/(G131+H131))</f>
        <v>1</v>
      </c>
      <c r="U131">
        <f>IF($J131&lt;$Z$1,100,P131)</f>
        <v>100</v>
      </c>
      <c r="V131">
        <f>IF($J131&lt;$Z$1,100,Q131)</f>
        <v>100</v>
      </c>
      <c r="W131">
        <f>IF($J131&lt;$Z$1,0,R131)</f>
        <v>0</v>
      </c>
      <c r="X131">
        <f>IF(G131+H131&lt;(20*$Z$1/162),0,S131)</f>
        <v>0</v>
      </c>
    </row>
    <row r="132" spans="1:24" x14ac:dyDescent="0.25">
      <c r="A132" s="48" t="s">
        <v>130</v>
      </c>
      <c r="B132" s="49" t="s">
        <v>42</v>
      </c>
      <c r="C132">
        <v>14</v>
      </c>
      <c r="D132">
        <v>0</v>
      </c>
      <c r="E132">
        <v>0</v>
      </c>
      <c r="F132">
        <v>0</v>
      </c>
      <c r="G132">
        <v>1</v>
      </c>
      <c r="H132">
        <v>2</v>
      </c>
      <c r="I132">
        <v>0</v>
      </c>
      <c r="J132">
        <v>19.665933333333331</v>
      </c>
      <c r="K132">
        <v>24</v>
      </c>
      <c r="L132">
        <v>13</v>
      </c>
      <c r="M132">
        <v>10</v>
      </c>
      <c r="N132">
        <v>7</v>
      </c>
      <c r="O132">
        <v>20</v>
      </c>
      <c r="P132" s="18">
        <f>IF(J132=0,100,9*M132/J132)</f>
        <v>4.5764418334242976</v>
      </c>
      <c r="Q132" s="18">
        <f>IF(J132=0,100,9*N132/J132)</f>
        <v>3.2035092833970085</v>
      </c>
      <c r="R132" s="26">
        <f>IF(J132=0,0,9*O132/J132)</f>
        <v>9.1528836668485951</v>
      </c>
      <c r="S132" s="26">
        <f>IF(G132+H132=0,0,G132/(G132+H132))</f>
        <v>0.33333333333333331</v>
      </c>
      <c r="U132">
        <f>IF($J132&lt;$Z$1,100,P132)</f>
        <v>100</v>
      </c>
      <c r="V132">
        <f>IF($J132&lt;$Z$1,100,Q132)</f>
        <v>100</v>
      </c>
      <c r="W132">
        <f>IF($J132&lt;$Z$1,0,R132)</f>
        <v>0</v>
      </c>
      <c r="X132">
        <f>IF(G132+H132&lt;(20*$Z$1/162),0,S132)</f>
        <v>0</v>
      </c>
    </row>
    <row r="133" spans="1:24" x14ac:dyDescent="0.25">
      <c r="A133" s="48" t="s">
        <v>124</v>
      </c>
      <c r="B133" s="49" t="s">
        <v>42</v>
      </c>
      <c r="C133">
        <v>6</v>
      </c>
      <c r="D133">
        <v>6</v>
      </c>
      <c r="E133">
        <v>0</v>
      </c>
      <c r="F133">
        <v>0</v>
      </c>
      <c r="G133">
        <v>0</v>
      </c>
      <c r="H133">
        <v>3</v>
      </c>
      <c r="I133">
        <v>0</v>
      </c>
      <c r="J133">
        <v>28.664999999999999</v>
      </c>
      <c r="K133">
        <v>37</v>
      </c>
      <c r="L133">
        <v>23</v>
      </c>
      <c r="M133">
        <v>23</v>
      </c>
      <c r="N133">
        <v>19</v>
      </c>
      <c r="O133">
        <v>19</v>
      </c>
      <c r="P133" s="18">
        <f>IF(J133=0,100,9*M133/J133)</f>
        <v>7.2213500784929359</v>
      </c>
      <c r="Q133" s="18">
        <f>IF(J133=0,100,9*N133/J133)</f>
        <v>5.9654631083202512</v>
      </c>
      <c r="R133" s="26">
        <f>IF(J133=0,0,9*O133/J133)</f>
        <v>5.9654631083202512</v>
      </c>
      <c r="S133" s="26">
        <f>IF(G133+H133=0,0,G133/(G133+H133))</f>
        <v>0</v>
      </c>
      <c r="U133">
        <f>IF($J133&lt;$Z$1,100,P133)</f>
        <v>100</v>
      </c>
      <c r="V133">
        <f>IF($J133&lt;$Z$1,100,Q133)</f>
        <v>100</v>
      </c>
      <c r="W133">
        <f>IF($J133&lt;$Z$1,0,R133)</f>
        <v>0</v>
      </c>
      <c r="X133">
        <f>IF(G133+H133&lt;(20*$Z$1/162),0,S133)</f>
        <v>0</v>
      </c>
    </row>
    <row r="134" spans="1:24" x14ac:dyDescent="0.25">
      <c r="A134" s="47" t="s">
        <v>359</v>
      </c>
      <c r="B134" s="49" t="s">
        <v>5</v>
      </c>
      <c r="C134">
        <v>21</v>
      </c>
      <c r="D134">
        <v>0</v>
      </c>
      <c r="E134">
        <v>0</v>
      </c>
      <c r="F134">
        <v>0</v>
      </c>
      <c r="G134">
        <v>2</v>
      </c>
      <c r="H134">
        <v>4</v>
      </c>
      <c r="I134">
        <v>0</v>
      </c>
      <c r="J134">
        <v>29.333234000000004</v>
      </c>
      <c r="K134">
        <v>35</v>
      </c>
      <c r="L134">
        <v>24</v>
      </c>
      <c r="M134">
        <v>19</v>
      </c>
      <c r="N134">
        <v>11</v>
      </c>
      <c r="O134">
        <v>19</v>
      </c>
      <c r="P134" s="18">
        <f>IF(J134=0,100,9*M134/J134)</f>
        <v>5.8295651955730481</v>
      </c>
      <c r="Q134" s="18">
        <f>IF(J134=0,100,9*N134/J134)</f>
        <v>3.375011429015975</v>
      </c>
      <c r="R134" s="26">
        <f>IF(J134=0,0,9*O134/J134)</f>
        <v>5.8295651955730481</v>
      </c>
      <c r="S134" s="26">
        <f>IF(G134+H134=0,0,G134/(G134+H134))</f>
        <v>0.33333333333333331</v>
      </c>
      <c r="U134">
        <f>IF($J134&lt;$Z$1,100,P134)</f>
        <v>100</v>
      </c>
      <c r="V134">
        <f>IF($J134&lt;$Z$1,100,Q134)</f>
        <v>100</v>
      </c>
      <c r="W134">
        <f>IF($J134&lt;$Z$1,0,R134)</f>
        <v>0</v>
      </c>
      <c r="X134">
        <f>IF(G134+H134&lt;(20*$Z$1/162),0,S134)</f>
        <v>0</v>
      </c>
    </row>
    <row r="135" spans="1:24" x14ac:dyDescent="0.25">
      <c r="A135" s="47" t="s">
        <v>507</v>
      </c>
      <c r="B135" s="49" t="s">
        <v>81</v>
      </c>
      <c r="C135">
        <v>19</v>
      </c>
      <c r="D135">
        <v>0</v>
      </c>
      <c r="E135">
        <v>0</v>
      </c>
      <c r="F135">
        <v>0</v>
      </c>
      <c r="G135">
        <v>2</v>
      </c>
      <c r="H135">
        <v>1</v>
      </c>
      <c r="I135">
        <v>0</v>
      </c>
      <c r="J135">
        <v>21.331666666666667</v>
      </c>
      <c r="K135">
        <v>17</v>
      </c>
      <c r="L135">
        <v>10</v>
      </c>
      <c r="M135">
        <v>10</v>
      </c>
      <c r="N135">
        <v>10</v>
      </c>
      <c r="O135">
        <v>19</v>
      </c>
      <c r="P135" s="18">
        <f>IF(J135=0,100,9*M135/J135)</f>
        <v>4.2190796155949686</v>
      </c>
      <c r="Q135" s="18">
        <f>IF(J135=0,100,9*N135/J135)</f>
        <v>4.2190796155949686</v>
      </c>
      <c r="R135" s="26">
        <f>IF(J135=0,0,9*O135/J135)</f>
        <v>8.0162512696304393</v>
      </c>
      <c r="S135" s="26">
        <f>IF(G135+H135=0,0,G135/(G135+H135))</f>
        <v>0.66666666666666663</v>
      </c>
      <c r="U135">
        <f>IF($J135&lt;$Z$1,100,P135)</f>
        <v>100</v>
      </c>
      <c r="V135">
        <f>IF($J135&lt;$Z$1,100,Q135)</f>
        <v>100</v>
      </c>
      <c r="W135">
        <f>IF($J135&lt;$Z$1,0,R135)</f>
        <v>0</v>
      </c>
      <c r="X135">
        <f>IF(G135+H135&lt;(20*$Z$1/162),0,S135)</f>
        <v>0</v>
      </c>
    </row>
    <row r="136" spans="1:24" x14ac:dyDescent="0.25">
      <c r="A136" s="47" t="s">
        <v>728</v>
      </c>
      <c r="B136" s="49" t="s">
        <v>693</v>
      </c>
      <c r="C136">
        <v>5</v>
      </c>
      <c r="D136">
        <v>5</v>
      </c>
      <c r="E136">
        <v>1</v>
      </c>
      <c r="F136">
        <v>0</v>
      </c>
      <c r="G136">
        <v>1</v>
      </c>
      <c r="H136">
        <v>1</v>
      </c>
      <c r="I136">
        <v>0</v>
      </c>
      <c r="J136">
        <v>26.666</v>
      </c>
      <c r="K136">
        <v>35</v>
      </c>
      <c r="L136">
        <v>22</v>
      </c>
      <c r="M136">
        <v>20</v>
      </c>
      <c r="N136">
        <v>9</v>
      </c>
      <c r="O136">
        <v>19</v>
      </c>
      <c r="P136" s="18">
        <f>IF(J136=0,100,9*M136/J136)</f>
        <v>6.7501687542188558</v>
      </c>
      <c r="Q136" s="18">
        <f>IF(J136=0,100,9*N136/J136)</f>
        <v>3.0375759393984851</v>
      </c>
      <c r="R136" s="26">
        <f>IF(J136=0,0,9*O136/J136)</f>
        <v>6.412660316507913</v>
      </c>
      <c r="S136" s="26">
        <f>IF(G136+H136=0,0,G136/(G136+H136))</f>
        <v>0.5</v>
      </c>
      <c r="U136">
        <f>IF($J136&lt;$Z$1,100,P136)</f>
        <v>100</v>
      </c>
      <c r="V136">
        <f>IF($J136&lt;$Z$1,100,Q136)</f>
        <v>100</v>
      </c>
      <c r="W136">
        <f>IF($J136&lt;$Z$1,0,R136)</f>
        <v>0</v>
      </c>
      <c r="X136">
        <f>IF(G136+H136&lt;(20*$Z$1/162),0,S136)</f>
        <v>0</v>
      </c>
    </row>
    <row r="137" spans="1:24" x14ac:dyDescent="0.25">
      <c r="A137" s="47" t="s">
        <v>646</v>
      </c>
      <c r="B137" s="49" t="s">
        <v>622</v>
      </c>
      <c r="C137">
        <v>18</v>
      </c>
      <c r="D137">
        <v>0</v>
      </c>
      <c r="E137">
        <v>0</v>
      </c>
      <c r="F137">
        <v>0</v>
      </c>
      <c r="G137">
        <v>3</v>
      </c>
      <c r="H137">
        <v>1</v>
      </c>
      <c r="I137">
        <v>8</v>
      </c>
      <c r="J137">
        <v>21.333333333333332</v>
      </c>
      <c r="K137">
        <v>15</v>
      </c>
      <c r="L137">
        <v>10</v>
      </c>
      <c r="M137">
        <v>10</v>
      </c>
      <c r="N137">
        <v>18</v>
      </c>
      <c r="O137">
        <v>18</v>
      </c>
      <c r="P137" s="18">
        <f>IF(J137=0,100,9*M137/J137)</f>
        <v>4.21875</v>
      </c>
      <c r="Q137" s="18">
        <f>IF(J137=0,100,9*N137/J137)</f>
        <v>7.59375</v>
      </c>
      <c r="R137" s="26">
        <f>IF(J137=0,0,9*O137/J137)</f>
        <v>7.59375</v>
      </c>
      <c r="S137" s="26">
        <f>IF(G137+H137=0,0,G137/(G137+H137))</f>
        <v>0.75</v>
      </c>
      <c r="U137">
        <f>IF($J137&lt;$Z$1,100,P137)</f>
        <v>100</v>
      </c>
      <c r="V137">
        <f>IF($J137&lt;$Z$1,100,Q137)</f>
        <v>100</v>
      </c>
      <c r="W137">
        <f>IF($J137&lt;$Z$1,0,R137)</f>
        <v>0</v>
      </c>
      <c r="X137">
        <f>IF(G137+H137&lt;(20*$Z$1/162),0,S137)</f>
        <v>0</v>
      </c>
    </row>
    <row r="138" spans="1:24" x14ac:dyDescent="0.25">
      <c r="A138" s="48" t="s">
        <v>128</v>
      </c>
      <c r="B138" s="49" t="s">
        <v>42</v>
      </c>
      <c r="C138">
        <v>16</v>
      </c>
      <c r="D138">
        <v>0</v>
      </c>
      <c r="E138">
        <v>0</v>
      </c>
      <c r="F138">
        <v>0</v>
      </c>
      <c r="G138">
        <v>0</v>
      </c>
      <c r="H138">
        <v>3</v>
      </c>
      <c r="I138">
        <v>1</v>
      </c>
      <c r="J138">
        <v>23.33</v>
      </c>
      <c r="K138">
        <v>23</v>
      </c>
      <c r="L138">
        <v>16</v>
      </c>
      <c r="M138">
        <v>10</v>
      </c>
      <c r="N138">
        <v>9</v>
      </c>
      <c r="O138">
        <v>18</v>
      </c>
      <c r="P138" s="18">
        <f>IF(J138=0,100,9*M138/J138)</f>
        <v>3.8576939562794688</v>
      </c>
      <c r="Q138" s="18">
        <f>IF(J138=0,100,9*N138/J138)</f>
        <v>3.4719245606515221</v>
      </c>
      <c r="R138" s="26">
        <f>IF(J138=0,0,9*O138/J138)</f>
        <v>6.9438491213030442</v>
      </c>
      <c r="S138" s="26">
        <f>IF(G138+H138=0,0,G138/(G138+H138))</f>
        <v>0</v>
      </c>
      <c r="U138">
        <f>IF($J138&lt;$Z$1,100,P138)</f>
        <v>100</v>
      </c>
      <c r="V138">
        <f>IF($J138&lt;$Z$1,100,Q138)</f>
        <v>100</v>
      </c>
      <c r="W138">
        <f>IF($J138&lt;$Z$1,0,R138)</f>
        <v>0</v>
      </c>
      <c r="X138">
        <f>IF(G138+H138&lt;(20*$Z$1/162),0,S138)</f>
        <v>0</v>
      </c>
    </row>
    <row r="139" spans="1:24" x14ac:dyDescent="0.25">
      <c r="A139" s="47" t="s">
        <v>474</v>
      </c>
      <c r="B139" s="49" t="s">
        <v>79</v>
      </c>
      <c r="C139">
        <v>15</v>
      </c>
      <c r="D139">
        <v>0</v>
      </c>
      <c r="E139">
        <v>0</v>
      </c>
      <c r="F139">
        <v>0</v>
      </c>
      <c r="G139">
        <v>2</v>
      </c>
      <c r="H139">
        <v>1</v>
      </c>
      <c r="I139">
        <v>1</v>
      </c>
      <c r="J139">
        <v>16.329333333333334</v>
      </c>
      <c r="K139">
        <v>12</v>
      </c>
      <c r="L139">
        <v>5</v>
      </c>
      <c r="M139">
        <v>5</v>
      </c>
      <c r="N139">
        <v>9</v>
      </c>
      <c r="O139">
        <v>18</v>
      </c>
      <c r="P139" s="18">
        <f>IF(J139=0,100,9*M139/J139)</f>
        <v>2.7557769249612147</v>
      </c>
      <c r="Q139" s="18">
        <f>IF(J139=0,100,9*N139/J139)</f>
        <v>4.9603984649301864</v>
      </c>
      <c r="R139" s="26">
        <f>IF(J139=0,0,9*O139/J139)</f>
        <v>9.9207969298603729</v>
      </c>
      <c r="S139" s="26">
        <f>IF(G139+H139=0,0,G139/(G139+H139))</f>
        <v>0.66666666666666663</v>
      </c>
      <c r="U139">
        <f>IF($J139&lt;$Z$1,100,P139)</f>
        <v>100</v>
      </c>
      <c r="V139">
        <f>IF($J139&lt;$Z$1,100,Q139)</f>
        <v>100</v>
      </c>
      <c r="W139">
        <f>IF($J139&lt;$Z$1,0,R139)</f>
        <v>0</v>
      </c>
      <c r="X139">
        <f>IF(G139+H139&lt;(20*$Z$1/162),0,S139)</f>
        <v>0</v>
      </c>
    </row>
    <row r="140" spans="1:24" x14ac:dyDescent="0.25">
      <c r="A140" s="47" t="s">
        <v>439</v>
      </c>
      <c r="B140" s="49" t="s">
        <v>77</v>
      </c>
      <c r="C140">
        <v>16</v>
      </c>
      <c r="D140">
        <v>0</v>
      </c>
      <c r="E140">
        <v>0</v>
      </c>
      <c r="F140">
        <v>0</v>
      </c>
      <c r="G140">
        <v>2</v>
      </c>
      <c r="H140">
        <v>1</v>
      </c>
      <c r="I140">
        <v>0</v>
      </c>
      <c r="J140">
        <v>27.999268000000001</v>
      </c>
      <c r="K140">
        <v>18</v>
      </c>
      <c r="L140">
        <v>6</v>
      </c>
      <c r="M140">
        <v>3</v>
      </c>
      <c r="N140">
        <v>7</v>
      </c>
      <c r="O140">
        <v>18</v>
      </c>
      <c r="P140" s="18">
        <f>IF(J140=0,100,9*M140/J140)</f>
        <v>0.9643109241284451</v>
      </c>
      <c r="Q140" s="18">
        <f>IF(J140=0,100,9*N140/J140)</f>
        <v>2.2500588229663716</v>
      </c>
      <c r="R140" s="26">
        <f>IF(J140=0,0,9*O140/J140)</f>
        <v>5.7858655447706706</v>
      </c>
      <c r="S140" s="26">
        <f>IF(G140+H140=0,0,G140/(G140+H140))</f>
        <v>0.66666666666666663</v>
      </c>
      <c r="U140">
        <f>IF($J140&lt;$Z$1,100,P140)</f>
        <v>100</v>
      </c>
      <c r="V140">
        <f>IF($J140&lt;$Z$1,100,Q140)</f>
        <v>100</v>
      </c>
      <c r="W140">
        <f>IF($J140&lt;$Z$1,0,R140)</f>
        <v>0</v>
      </c>
      <c r="X140">
        <f>IF(G140+H140&lt;(20*$Z$1/162),0,S140)</f>
        <v>0</v>
      </c>
    </row>
    <row r="141" spans="1:24" x14ac:dyDescent="0.25">
      <c r="A141" s="47" t="s">
        <v>338</v>
      </c>
      <c r="B141" s="49" t="s">
        <v>72</v>
      </c>
      <c r="C141">
        <v>3</v>
      </c>
      <c r="D141">
        <v>3</v>
      </c>
      <c r="E141">
        <v>0</v>
      </c>
      <c r="F141">
        <v>0</v>
      </c>
      <c r="G141">
        <v>2</v>
      </c>
      <c r="H141">
        <v>1</v>
      </c>
      <c r="I141">
        <v>0</v>
      </c>
      <c r="J141">
        <v>19.666667</v>
      </c>
      <c r="K141">
        <v>13</v>
      </c>
      <c r="L141">
        <v>7</v>
      </c>
      <c r="M141">
        <v>7</v>
      </c>
      <c r="N141">
        <v>3</v>
      </c>
      <c r="O141">
        <v>18</v>
      </c>
      <c r="P141" s="18">
        <f>IF(J141=0,100,9*M141/J141)</f>
        <v>3.2033897762137324</v>
      </c>
      <c r="Q141" s="18">
        <f>IF(J141=0,100,9*N141/J141)</f>
        <v>1.3728813326630283</v>
      </c>
      <c r="R141" s="26">
        <f>IF(J141=0,0,9*O141/J141)</f>
        <v>8.2372879959781695</v>
      </c>
      <c r="S141" s="26">
        <f>IF(G141+H141=0,0,G141/(G141+H141))</f>
        <v>0.66666666666666663</v>
      </c>
      <c r="U141">
        <f>IF($J141&lt;$Z$1,100,P141)</f>
        <v>100</v>
      </c>
      <c r="V141">
        <f>IF($J141&lt;$Z$1,100,Q141)</f>
        <v>100</v>
      </c>
      <c r="W141">
        <f>IF($J141&lt;$Z$1,0,R141)</f>
        <v>0</v>
      </c>
      <c r="X141">
        <f>IF(G141+H141&lt;(20*$Z$1/162),0,S141)</f>
        <v>0</v>
      </c>
    </row>
    <row r="142" spans="1:24" x14ac:dyDescent="0.25">
      <c r="A142" s="47" t="s">
        <v>718</v>
      </c>
      <c r="B142" s="49" t="s">
        <v>693</v>
      </c>
      <c r="C142">
        <v>17</v>
      </c>
      <c r="D142">
        <v>0</v>
      </c>
      <c r="E142">
        <v>0</v>
      </c>
      <c r="F142">
        <v>0</v>
      </c>
      <c r="G142">
        <v>3</v>
      </c>
      <c r="H142">
        <v>2</v>
      </c>
      <c r="I142">
        <v>1</v>
      </c>
      <c r="J142">
        <v>31.331000000000003</v>
      </c>
      <c r="K142">
        <v>27</v>
      </c>
      <c r="L142">
        <v>12</v>
      </c>
      <c r="M142">
        <v>12</v>
      </c>
      <c r="N142">
        <v>15</v>
      </c>
      <c r="O142">
        <v>17</v>
      </c>
      <c r="P142" s="18">
        <f>IF(J142=0,100,9*M142/J142)</f>
        <v>3.4470652069834986</v>
      </c>
      <c r="Q142" s="18">
        <f>IF(J142=0,100,9*N142/J142)</f>
        <v>4.3088315087293729</v>
      </c>
      <c r="R142" s="26">
        <f>IF(J142=0,0,9*O142/J142)</f>
        <v>4.8833423765599564</v>
      </c>
      <c r="S142" s="26">
        <f>IF(G142+H142=0,0,G142/(G142+H142))</f>
        <v>0.6</v>
      </c>
      <c r="U142">
        <f>IF($J142&lt;$Z$1,100,P142)</f>
        <v>100</v>
      </c>
      <c r="V142">
        <f>IF($J142&lt;$Z$1,100,Q142)</f>
        <v>100</v>
      </c>
      <c r="W142">
        <f>IF($J142&lt;$Z$1,0,R142)</f>
        <v>0</v>
      </c>
      <c r="X142">
        <f>IF(G142+H142&lt;(20*$Z$1/162),0,S142)</f>
        <v>0</v>
      </c>
    </row>
    <row r="143" spans="1:24" x14ac:dyDescent="0.25">
      <c r="A143" s="47" t="s">
        <v>404</v>
      </c>
      <c r="B143" s="49" t="s">
        <v>75</v>
      </c>
      <c r="C143">
        <v>20</v>
      </c>
      <c r="D143">
        <v>0</v>
      </c>
      <c r="E143">
        <v>0</v>
      </c>
      <c r="F143">
        <v>0</v>
      </c>
      <c r="G143">
        <v>1</v>
      </c>
      <c r="H143">
        <v>1</v>
      </c>
      <c r="I143">
        <v>0</v>
      </c>
      <c r="J143">
        <v>25.329000000000001</v>
      </c>
      <c r="K143">
        <v>25</v>
      </c>
      <c r="L143">
        <v>10</v>
      </c>
      <c r="M143">
        <v>10</v>
      </c>
      <c r="N143">
        <v>13</v>
      </c>
      <c r="O143">
        <v>17</v>
      </c>
      <c r="P143" s="18">
        <f>IF(J143=0,100,9*M143/J143)</f>
        <v>3.5532393698922182</v>
      </c>
      <c r="Q143" s="18">
        <f>IF(J143=0,100,9*N143/J143)</f>
        <v>4.6192111808598835</v>
      </c>
      <c r="R143" s="26">
        <f>IF(J143=0,0,9*O143/J143)</f>
        <v>6.0405069288167708</v>
      </c>
      <c r="S143" s="26">
        <f>IF(G143+H143=0,0,G143/(G143+H143))</f>
        <v>0.5</v>
      </c>
      <c r="U143">
        <f>IF($J143&lt;$Z$1,100,P143)</f>
        <v>100</v>
      </c>
      <c r="V143">
        <f>IF($J143&lt;$Z$1,100,Q143)</f>
        <v>100</v>
      </c>
      <c r="W143">
        <f>IF($J143&lt;$Z$1,0,R143)</f>
        <v>0</v>
      </c>
      <c r="X143">
        <f>IF(G143+H143&lt;(20*$Z$1/162),0,S143)</f>
        <v>0</v>
      </c>
    </row>
    <row r="144" spans="1:24" x14ac:dyDescent="0.25">
      <c r="A144" s="47" t="s">
        <v>364</v>
      </c>
      <c r="B144" s="49" t="s">
        <v>5</v>
      </c>
      <c r="C144">
        <v>20</v>
      </c>
      <c r="D144">
        <v>0</v>
      </c>
      <c r="E144">
        <v>0</v>
      </c>
      <c r="F144">
        <v>0</v>
      </c>
      <c r="G144">
        <v>0</v>
      </c>
      <c r="H144">
        <v>4</v>
      </c>
      <c r="I144">
        <v>9</v>
      </c>
      <c r="J144">
        <v>23.665900000000001</v>
      </c>
      <c r="K144">
        <v>20</v>
      </c>
      <c r="L144">
        <v>15</v>
      </c>
      <c r="M144">
        <v>13</v>
      </c>
      <c r="N144">
        <v>13</v>
      </c>
      <c r="O144">
        <v>17</v>
      </c>
      <c r="P144" s="18">
        <f>IF(J144=0,100,9*M144/J144)</f>
        <v>4.943822123815278</v>
      </c>
      <c r="Q144" s="18">
        <f>IF(J144=0,100,9*N144/J144)</f>
        <v>4.943822123815278</v>
      </c>
      <c r="R144" s="26">
        <f>IF(J144=0,0,9*O144/J144)</f>
        <v>6.4649981619122867</v>
      </c>
      <c r="S144" s="26">
        <f>IF(G144+H144=0,0,G144/(G144+H144))</f>
        <v>0</v>
      </c>
      <c r="U144">
        <f>IF($J144&lt;$Z$1,100,P144)</f>
        <v>100</v>
      </c>
      <c r="V144">
        <f>IF($J144&lt;$Z$1,100,Q144)</f>
        <v>100</v>
      </c>
      <c r="W144">
        <f>IF($J144&lt;$Z$1,0,R144)</f>
        <v>0</v>
      </c>
      <c r="X144">
        <f>IF(G144+H144&lt;(20*$Z$1/162),0,S144)</f>
        <v>0</v>
      </c>
    </row>
    <row r="145" spans="1:24" x14ac:dyDescent="0.25">
      <c r="A145" s="47" t="s">
        <v>653</v>
      </c>
      <c r="B145" s="49" t="s">
        <v>622</v>
      </c>
      <c r="C145">
        <v>12</v>
      </c>
      <c r="D145">
        <v>0</v>
      </c>
      <c r="E145">
        <v>0</v>
      </c>
      <c r="F145">
        <v>0</v>
      </c>
      <c r="G145">
        <v>1</v>
      </c>
      <c r="H145">
        <v>0</v>
      </c>
      <c r="I145">
        <v>0</v>
      </c>
      <c r="J145">
        <v>26.032666666666668</v>
      </c>
      <c r="K145">
        <v>31</v>
      </c>
      <c r="L145">
        <v>17</v>
      </c>
      <c r="M145">
        <v>17</v>
      </c>
      <c r="N145">
        <v>9</v>
      </c>
      <c r="O145">
        <v>17</v>
      </c>
      <c r="P145" s="18">
        <f>IF(J145=0,100,9*M145/J145)</f>
        <v>5.8772311710927294</v>
      </c>
      <c r="Q145" s="18">
        <f>IF(J145=0,100,9*N145/J145)</f>
        <v>3.1114753258726213</v>
      </c>
      <c r="R145" s="26">
        <f>IF(J145=0,0,9*O145/J145)</f>
        <v>5.8772311710927294</v>
      </c>
      <c r="S145" s="26">
        <f>IF(G145+H145=0,0,G145/(G145+H145))</f>
        <v>1</v>
      </c>
      <c r="U145">
        <f>IF($J145&lt;$Z$1,100,P145)</f>
        <v>100</v>
      </c>
      <c r="V145">
        <f>IF($J145&lt;$Z$1,100,Q145)</f>
        <v>100</v>
      </c>
      <c r="W145">
        <f>IF($J145&lt;$Z$1,0,R145)</f>
        <v>0</v>
      </c>
      <c r="X145">
        <f>IF(G145+H145&lt;(20*$Z$1/162),0,S145)</f>
        <v>0</v>
      </c>
    </row>
    <row r="146" spans="1:24" x14ac:dyDescent="0.25">
      <c r="A146" s="47" t="s">
        <v>608</v>
      </c>
      <c r="B146" s="49" t="s">
        <v>586</v>
      </c>
      <c r="C146">
        <v>12</v>
      </c>
      <c r="D146">
        <v>0</v>
      </c>
      <c r="E146">
        <v>0</v>
      </c>
      <c r="F146">
        <v>0</v>
      </c>
      <c r="G146">
        <v>3</v>
      </c>
      <c r="H146">
        <v>4</v>
      </c>
      <c r="I146">
        <v>0</v>
      </c>
      <c r="J146">
        <v>16.998666666666669</v>
      </c>
      <c r="K146">
        <v>13</v>
      </c>
      <c r="L146">
        <v>9</v>
      </c>
      <c r="M146">
        <v>9</v>
      </c>
      <c r="N146">
        <v>9</v>
      </c>
      <c r="O146">
        <v>17</v>
      </c>
      <c r="P146" s="18">
        <f>IF(J146=0,100,9*M146/J146)</f>
        <v>4.7650796140873792</v>
      </c>
      <c r="Q146" s="18">
        <f>IF(J146=0,100,9*N146/J146)</f>
        <v>4.7650796140873792</v>
      </c>
      <c r="R146" s="26">
        <f>IF(J146=0,0,9*O146/J146)</f>
        <v>9.0007059377206051</v>
      </c>
      <c r="S146" s="26">
        <f>IF(G146+H146=0,0,G146/(G146+H146))</f>
        <v>0.42857142857142855</v>
      </c>
      <c r="U146">
        <f>IF($J146&lt;$Z$1,100,P146)</f>
        <v>100</v>
      </c>
      <c r="V146">
        <f>IF($J146&lt;$Z$1,100,Q146)</f>
        <v>100</v>
      </c>
      <c r="W146">
        <f>IF($J146&lt;$Z$1,0,R146)</f>
        <v>0</v>
      </c>
      <c r="X146">
        <f>IF(G146+H146&lt;(20*$Z$1/162),0,S146)</f>
        <v>0</v>
      </c>
    </row>
    <row r="147" spans="1:24" x14ac:dyDescent="0.25">
      <c r="A147" s="48" t="s">
        <v>129</v>
      </c>
      <c r="B147" s="49" t="s">
        <v>42</v>
      </c>
      <c r="C147">
        <v>16</v>
      </c>
      <c r="D147">
        <v>0</v>
      </c>
      <c r="E147">
        <v>0</v>
      </c>
      <c r="F147">
        <v>0</v>
      </c>
      <c r="G147">
        <v>4</v>
      </c>
      <c r="H147">
        <v>2</v>
      </c>
      <c r="I147">
        <v>6</v>
      </c>
      <c r="J147">
        <v>22.998000000000001</v>
      </c>
      <c r="K147">
        <v>20</v>
      </c>
      <c r="L147">
        <v>12</v>
      </c>
      <c r="M147">
        <v>12</v>
      </c>
      <c r="N147">
        <v>8</v>
      </c>
      <c r="O147">
        <v>17</v>
      </c>
      <c r="P147" s="18">
        <f>IF(J147=0,100,9*M147/J147)</f>
        <v>4.6960605270023477</v>
      </c>
      <c r="Q147" s="18">
        <f>IF(J147=0,100,9*N147/J147)</f>
        <v>3.1307070180015653</v>
      </c>
      <c r="R147" s="26">
        <f>IF(J147=0,0,9*O147/J147)</f>
        <v>6.6527524132533262</v>
      </c>
      <c r="S147" s="26">
        <f>IF(G147+H147=0,0,G147/(G147+H147))</f>
        <v>0.66666666666666663</v>
      </c>
      <c r="U147">
        <f>IF($J147&lt;$Z$1,100,P147)</f>
        <v>100</v>
      </c>
      <c r="V147">
        <f>IF($J147&lt;$Z$1,100,Q147)</f>
        <v>100</v>
      </c>
      <c r="W147">
        <f>IF($J147&lt;$Z$1,0,R147)</f>
        <v>0</v>
      </c>
      <c r="X147">
        <f>IF(G147+H147&lt;(20*$Z$1/162),0,S147)</f>
        <v>0</v>
      </c>
    </row>
    <row r="148" spans="1:24" x14ac:dyDescent="0.25">
      <c r="A148" s="47" t="s">
        <v>434</v>
      </c>
      <c r="B148" s="49" t="s">
        <v>77</v>
      </c>
      <c r="C148">
        <v>18</v>
      </c>
      <c r="D148">
        <v>0</v>
      </c>
      <c r="E148">
        <v>0</v>
      </c>
      <c r="F148">
        <v>0</v>
      </c>
      <c r="G148">
        <v>1</v>
      </c>
      <c r="H148">
        <v>4</v>
      </c>
      <c r="I148">
        <v>1</v>
      </c>
      <c r="J148">
        <v>29.664999999999999</v>
      </c>
      <c r="K148">
        <v>28</v>
      </c>
      <c r="L148">
        <v>18</v>
      </c>
      <c r="M148">
        <v>18</v>
      </c>
      <c r="N148">
        <v>7</v>
      </c>
      <c r="O148">
        <v>17</v>
      </c>
      <c r="P148" s="18">
        <f>IF(J148=0,100,9*M148/J148)</f>
        <v>5.4609809539861791</v>
      </c>
      <c r="Q148" s="18">
        <f>IF(J148=0,100,9*N148/J148)</f>
        <v>2.1237148154390697</v>
      </c>
      <c r="R148" s="26">
        <f>IF(J148=0,0,9*O148/J148)</f>
        <v>5.1575931232091694</v>
      </c>
      <c r="S148" s="26">
        <f>IF(G148+H148=0,0,G148/(G148+H148))</f>
        <v>0.2</v>
      </c>
      <c r="U148">
        <f>IF($J148&lt;$Z$1,100,P148)</f>
        <v>100</v>
      </c>
      <c r="V148">
        <f>IF($J148&lt;$Z$1,100,Q148)</f>
        <v>100</v>
      </c>
      <c r="W148">
        <f>IF($J148&lt;$Z$1,0,R148)</f>
        <v>0</v>
      </c>
      <c r="X148">
        <f>IF(G148+H148&lt;(20*$Z$1/162),0,S148)</f>
        <v>0</v>
      </c>
    </row>
    <row r="149" spans="1:24" x14ac:dyDescent="0.25">
      <c r="A149" s="47" t="s">
        <v>160</v>
      </c>
      <c r="B149" s="49" t="s">
        <v>64</v>
      </c>
      <c r="C149">
        <v>7</v>
      </c>
      <c r="D149">
        <v>4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29.631300000000003</v>
      </c>
      <c r="K149">
        <v>32</v>
      </c>
      <c r="L149">
        <v>15</v>
      </c>
      <c r="M149">
        <v>13</v>
      </c>
      <c r="N149">
        <v>4</v>
      </c>
      <c r="O149">
        <v>17</v>
      </c>
      <c r="P149" s="18">
        <f>IF(J149=0,100,9*M149/J149)</f>
        <v>3.9485274017677248</v>
      </c>
      <c r="Q149" s="18">
        <f>IF(J149=0,100,9*N149/J149)</f>
        <v>1.2149315082362231</v>
      </c>
      <c r="R149" s="26">
        <f>IF(J149=0,0,9*O149/J149)</f>
        <v>5.1634589100039481</v>
      </c>
      <c r="S149" s="26">
        <f>IF(G149+H149=0,0,G149/(G149+H149))</f>
        <v>1</v>
      </c>
      <c r="U149">
        <f>IF($J149&lt;$Z$1,100,P149)</f>
        <v>100</v>
      </c>
      <c r="V149">
        <f>IF($J149&lt;$Z$1,100,Q149)</f>
        <v>100</v>
      </c>
      <c r="W149">
        <f>IF($J149&lt;$Z$1,0,R149)</f>
        <v>0</v>
      </c>
      <c r="X149">
        <f>IF(G149+H149&lt;(20*$Z$1/162),0,S149)</f>
        <v>0</v>
      </c>
    </row>
    <row r="150" spans="1:24" x14ac:dyDescent="0.25">
      <c r="A150" s="47" t="s">
        <v>202</v>
      </c>
      <c r="B150" s="49" t="s">
        <v>66</v>
      </c>
      <c r="C150">
        <v>13</v>
      </c>
      <c r="D150">
        <v>0</v>
      </c>
      <c r="E150">
        <v>0</v>
      </c>
      <c r="F150">
        <v>0</v>
      </c>
      <c r="G150">
        <v>1</v>
      </c>
      <c r="H150">
        <v>0</v>
      </c>
      <c r="I150">
        <v>0</v>
      </c>
      <c r="J150">
        <v>17.665599999999998</v>
      </c>
      <c r="K150">
        <v>11</v>
      </c>
      <c r="L150">
        <v>6</v>
      </c>
      <c r="M150">
        <v>6</v>
      </c>
      <c r="N150">
        <v>4</v>
      </c>
      <c r="O150">
        <v>17</v>
      </c>
      <c r="P150" s="18">
        <f>IF(J150=0,100,9*M150/J150)</f>
        <v>3.0567883343900011</v>
      </c>
      <c r="Q150" s="18">
        <f>IF(J150=0,100,9*N150/J150)</f>
        <v>2.0378588895933341</v>
      </c>
      <c r="R150" s="26">
        <f>IF(J150=0,0,9*O150/J150)</f>
        <v>8.6609002807716706</v>
      </c>
      <c r="S150" s="26">
        <f>IF(G150+H150=0,0,G150/(G150+H150))</f>
        <v>1</v>
      </c>
      <c r="U150">
        <f>IF($J150&lt;$Z$1,100,P150)</f>
        <v>100</v>
      </c>
      <c r="V150">
        <f>IF($J150&lt;$Z$1,100,Q150)</f>
        <v>100</v>
      </c>
      <c r="W150">
        <f>IF($J150&lt;$Z$1,0,R150)</f>
        <v>0</v>
      </c>
      <c r="X150">
        <f>IF(G150+H150&lt;(20*$Z$1/162),0,S150)</f>
        <v>0</v>
      </c>
    </row>
    <row r="151" spans="1:24" x14ac:dyDescent="0.25">
      <c r="A151" s="47" t="s">
        <v>227</v>
      </c>
      <c r="B151" s="49" t="s">
        <v>729</v>
      </c>
      <c r="C151">
        <v>11</v>
      </c>
      <c r="D151">
        <v>0</v>
      </c>
      <c r="E151">
        <v>0</v>
      </c>
      <c r="F151">
        <v>0</v>
      </c>
      <c r="G151">
        <v>0</v>
      </c>
      <c r="H151">
        <v>1</v>
      </c>
      <c r="I151">
        <v>1</v>
      </c>
      <c r="J151">
        <v>19.332999999999998</v>
      </c>
      <c r="K151">
        <v>19</v>
      </c>
      <c r="L151">
        <v>8</v>
      </c>
      <c r="M151">
        <v>8</v>
      </c>
      <c r="N151">
        <v>3</v>
      </c>
      <c r="O151">
        <v>17</v>
      </c>
      <c r="P151" s="18">
        <f>IF(J151=0,100,9*M151/J151)</f>
        <v>3.7242021414162316</v>
      </c>
      <c r="Q151" s="18">
        <f>IF(J151=0,100,9*N151/J151)</f>
        <v>1.3965758030310869</v>
      </c>
      <c r="R151" s="26">
        <f>IF(J151=0,0,9*O151/J151)</f>
        <v>7.9139295505094918</v>
      </c>
      <c r="S151" s="26">
        <f>IF(G151+H151=0,0,G151/(G151+H151))</f>
        <v>0</v>
      </c>
      <c r="U151">
        <f>IF($J151&lt;$Z$1,100,P151)</f>
        <v>100</v>
      </c>
      <c r="V151">
        <f>IF($J151&lt;$Z$1,100,Q151)</f>
        <v>100</v>
      </c>
      <c r="W151">
        <f>IF($J151&lt;$Z$1,0,R151)</f>
        <v>0</v>
      </c>
      <c r="X151">
        <f>IF(G151+H151&lt;(20*$Z$1/162),0,S151)</f>
        <v>0</v>
      </c>
    </row>
    <row r="152" spans="1:24" x14ac:dyDescent="0.25">
      <c r="A152" s="74" t="s">
        <v>684</v>
      </c>
      <c r="B152" s="49" t="s">
        <v>87</v>
      </c>
      <c r="C152">
        <v>4</v>
      </c>
      <c r="D152">
        <v>4</v>
      </c>
      <c r="E152">
        <v>1</v>
      </c>
      <c r="F152">
        <v>0</v>
      </c>
      <c r="G152">
        <v>1</v>
      </c>
      <c r="H152">
        <v>2</v>
      </c>
      <c r="I152">
        <v>0</v>
      </c>
      <c r="J152">
        <v>27.333334000000001</v>
      </c>
      <c r="K152">
        <v>21</v>
      </c>
      <c r="L152">
        <v>24</v>
      </c>
      <c r="M152">
        <v>14</v>
      </c>
      <c r="N152">
        <v>20</v>
      </c>
      <c r="O152">
        <v>16</v>
      </c>
      <c r="P152" s="18">
        <f>IF(J152=0,100,9*M152/J152)</f>
        <v>4.6097559851279026</v>
      </c>
      <c r="Q152" s="18">
        <f>IF(J152=0,100,9*N152/J152)</f>
        <v>6.5853656930398614</v>
      </c>
      <c r="R152" s="26">
        <f>IF(J152=0,0,9*O152/J152)</f>
        <v>5.2682925544318886</v>
      </c>
      <c r="S152" s="26">
        <f>IF(G152+H152=0,0,G152/(G152+H152))</f>
        <v>0.33333333333333331</v>
      </c>
      <c r="U152">
        <f>IF($J152&lt;$Z$1,100,P152)</f>
        <v>100</v>
      </c>
      <c r="V152">
        <f>IF($J152&lt;$Z$1,100,Q152)</f>
        <v>100</v>
      </c>
      <c r="W152">
        <f>IF($J152&lt;$Z$1,0,R152)</f>
        <v>0</v>
      </c>
      <c r="X152">
        <f>IF(G152+H152&lt;(20*$Z$1/162),0,S152)</f>
        <v>0</v>
      </c>
    </row>
    <row r="153" spans="1:24" x14ac:dyDescent="0.25">
      <c r="A153" s="47" t="s">
        <v>340</v>
      </c>
      <c r="B153" s="49" t="s">
        <v>72</v>
      </c>
      <c r="C153">
        <v>16</v>
      </c>
      <c r="D153">
        <v>0</v>
      </c>
      <c r="E153">
        <v>0</v>
      </c>
      <c r="F153">
        <v>0</v>
      </c>
      <c r="G153">
        <v>0</v>
      </c>
      <c r="H153">
        <v>2</v>
      </c>
      <c r="I153">
        <v>0</v>
      </c>
      <c r="J153">
        <v>16.666</v>
      </c>
      <c r="K153">
        <v>16</v>
      </c>
      <c r="L153">
        <v>12</v>
      </c>
      <c r="M153">
        <v>11</v>
      </c>
      <c r="N153">
        <v>7</v>
      </c>
      <c r="O153">
        <v>16</v>
      </c>
      <c r="P153" s="18">
        <f>IF(J153=0,100,9*M153/J153)</f>
        <v>5.9402376095043801</v>
      </c>
      <c r="Q153" s="18">
        <f>IF(J153=0,100,9*N153/J153)</f>
        <v>3.7801512060482421</v>
      </c>
      <c r="R153" s="26">
        <f>IF(J153=0,0,9*O153/J153)</f>
        <v>8.640345613824552</v>
      </c>
      <c r="S153" s="26">
        <f>IF(G153+H153=0,0,G153/(G153+H153))</f>
        <v>0</v>
      </c>
      <c r="U153">
        <f>IF($J153&lt;$Z$1,100,P153)</f>
        <v>100</v>
      </c>
      <c r="V153">
        <f>IF($J153&lt;$Z$1,100,Q153)</f>
        <v>100</v>
      </c>
      <c r="W153">
        <f>IF($J153&lt;$Z$1,0,R153)</f>
        <v>0</v>
      </c>
      <c r="X153">
        <f>IF(G153+H153&lt;(20*$Z$1/162),0,S153)</f>
        <v>0</v>
      </c>
    </row>
    <row r="154" spans="1:24" x14ac:dyDescent="0.25">
      <c r="A154" s="47" t="s">
        <v>233</v>
      </c>
      <c r="B154" s="49" t="s">
        <v>729</v>
      </c>
      <c r="C154">
        <v>4</v>
      </c>
      <c r="D154">
        <v>2</v>
      </c>
      <c r="E154">
        <v>2</v>
      </c>
      <c r="F154">
        <v>0</v>
      </c>
      <c r="G154">
        <v>1</v>
      </c>
      <c r="H154">
        <v>2</v>
      </c>
      <c r="I154">
        <v>0</v>
      </c>
      <c r="J154">
        <v>25</v>
      </c>
      <c r="K154">
        <v>32</v>
      </c>
      <c r="L154">
        <v>16</v>
      </c>
      <c r="M154">
        <v>16</v>
      </c>
      <c r="N154">
        <v>5</v>
      </c>
      <c r="O154">
        <v>16</v>
      </c>
      <c r="P154" s="18">
        <f>IF(J154=0,100,9*M154/J154)</f>
        <v>5.76</v>
      </c>
      <c r="Q154" s="18">
        <f>IF(J154=0,100,9*N154/J154)</f>
        <v>1.8</v>
      </c>
      <c r="R154" s="26">
        <f>IF(J154=0,0,9*O154/J154)</f>
        <v>5.76</v>
      </c>
      <c r="S154" s="26">
        <f>IF(G154+H154=0,0,G154/(G154+H154))</f>
        <v>0.33333333333333331</v>
      </c>
      <c r="U154">
        <f>IF($J154&lt;$Z$1,100,P154)</f>
        <v>100</v>
      </c>
      <c r="V154">
        <f>IF($J154&lt;$Z$1,100,Q154)</f>
        <v>100</v>
      </c>
      <c r="W154">
        <f>IF($J154&lt;$Z$1,0,R154)</f>
        <v>0</v>
      </c>
      <c r="X154">
        <f>IF(G154+H154&lt;(20*$Z$1/162),0,S154)</f>
        <v>0</v>
      </c>
    </row>
    <row r="155" spans="1:24" x14ac:dyDescent="0.25">
      <c r="A155" s="47" t="s">
        <v>328</v>
      </c>
      <c r="B155" s="49" t="s">
        <v>72</v>
      </c>
      <c r="C155">
        <v>17</v>
      </c>
      <c r="D155">
        <v>0</v>
      </c>
      <c r="E155">
        <v>0</v>
      </c>
      <c r="F155">
        <v>0</v>
      </c>
      <c r="G155">
        <v>2</v>
      </c>
      <c r="H155">
        <v>1</v>
      </c>
      <c r="I155">
        <v>11</v>
      </c>
      <c r="J155">
        <v>18</v>
      </c>
      <c r="K155">
        <v>12</v>
      </c>
      <c r="L155">
        <v>5</v>
      </c>
      <c r="M155">
        <v>3</v>
      </c>
      <c r="N155">
        <v>5</v>
      </c>
      <c r="O155">
        <v>16</v>
      </c>
      <c r="P155" s="18">
        <f>IF(J155=0,100,9*M155/J155)</f>
        <v>1.5</v>
      </c>
      <c r="Q155" s="18">
        <f>IF(J155=0,100,9*N155/J155)</f>
        <v>2.5</v>
      </c>
      <c r="R155" s="26">
        <f>IF(J155=0,0,9*O155/J155)</f>
        <v>8</v>
      </c>
      <c r="S155" s="26">
        <f>IF(G155+H155=0,0,G155/(G155+H155))</f>
        <v>0.66666666666666663</v>
      </c>
      <c r="U155">
        <f>IF($J155&lt;$Z$1,100,P155)</f>
        <v>100</v>
      </c>
      <c r="V155">
        <f>IF($J155&lt;$Z$1,100,Q155)</f>
        <v>100</v>
      </c>
      <c r="W155">
        <f>IF($J155&lt;$Z$1,0,R155)</f>
        <v>0</v>
      </c>
      <c r="X155">
        <f>IF(G155+H155&lt;(20*$Z$1/162),0,S155)</f>
        <v>0</v>
      </c>
    </row>
    <row r="156" spans="1:24" x14ac:dyDescent="0.25">
      <c r="A156" s="47" t="s">
        <v>571</v>
      </c>
      <c r="B156" s="49" t="s">
        <v>85</v>
      </c>
      <c r="C156">
        <v>14</v>
      </c>
      <c r="D156">
        <v>0</v>
      </c>
      <c r="E156">
        <v>0</v>
      </c>
      <c r="F156">
        <v>0</v>
      </c>
      <c r="G156">
        <v>1</v>
      </c>
      <c r="H156">
        <v>0</v>
      </c>
      <c r="I156">
        <v>0</v>
      </c>
      <c r="J156">
        <v>32.661999999999999</v>
      </c>
      <c r="K156">
        <v>36</v>
      </c>
      <c r="L156">
        <v>16</v>
      </c>
      <c r="M156">
        <v>15</v>
      </c>
      <c r="N156">
        <v>4</v>
      </c>
      <c r="O156">
        <v>16</v>
      </c>
      <c r="P156" s="18">
        <f>IF(J156=0,100,9*M156/J156)</f>
        <v>4.1332435245851453</v>
      </c>
      <c r="Q156" s="18">
        <f>IF(J156=0,100,9*N156/J156)</f>
        <v>1.1021982732227054</v>
      </c>
      <c r="R156" s="26">
        <f>IF(J156=0,0,9*O156/J156)</f>
        <v>4.4087930928908214</v>
      </c>
      <c r="S156" s="26">
        <f>IF(G156+H156=0,0,G156/(G156+H156))</f>
        <v>1</v>
      </c>
      <c r="U156">
        <f>IF($J156&lt;$Z$1,100,P156)</f>
        <v>100</v>
      </c>
      <c r="V156">
        <f>IF($J156&lt;$Z$1,100,Q156)</f>
        <v>100</v>
      </c>
      <c r="W156">
        <f>IF($J156&lt;$Z$1,0,R156)</f>
        <v>0</v>
      </c>
      <c r="X156">
        <f>IF(G156+H156&lt;(20*$Z$1/162),0,S156)</f>
        <v>0</v>
      </c>
    </row>
    <row r="157" spans="1:24" x14ac:dyDescent="0.25">
      <c r="A157" s="47" t="s">
        <v>403</v>
      </c>
      <c r="B157" s="49" t="s">
        <v>75</v>
      </c>
      <c r="C157">
        <v>12</v>
      </c>
      <c r="D157">
        <v>0</v>
      </c>
      <c r="E157">
        <v>0</v>
      </c>
      <c r="F157">
        <v>0</v>
      </c>
      <c r="G157">
        <v>1</v>
      </c>
      <c r="H157">
        <v>0</v>
      </c>
      <c r="I157">
        <v>0</v>
      </c>
      <c r="J157">
        <v>14</v>
      </c>
      <c r="K157">
        <v>8</v>
      </c>
      <c r="L157">
        <v>3</v>
      </c>
      <c r="M157">
        <v>3</v>
      </c>
      <c r="N157">
        <v>4</v>
      </c>
      <c r="O157">
        <v>16</v>
      </c>
      <c r="P157" s="18">
        <f>IF(J157=0,100,9*M157/J157)</f>
        <v>1.9285714285714286</v>
      </c>
      <c r="Q157" s="18">
        <f>IF(J157=0,100,9*N157/J157)</f>
        <v>2.5714285714285716</v>
      </c>
      <c r="R157" s="26">
        <f>IF(J157=0,0,9*O157/J157)</f>
        <v>10.285714285714286</v>
      </c>
      <c r="S157" s="26">
        <f>IF(G157+H157=0,0,G157/(G157+H157))</f>
        <v>1</v>
      </c>
      <c r="U157">
        <f>IF($J157&lt;$Z$1,100,P157)</f>
        <v>100</v>
      </c>
      <c r="V157">
        <f>IF($J157&lt;$Z$1,100,Q157)</f>
        <v>100</v>
      </c>
      <c r="W157">
        <f>IF($J157&lt;$Z$1,0,R157)</f>
        <v>0</v>
      </c>
      <c r="X157">
        <f>IF(G157+H157&lt;(20*$Z$1/162),0,S157)</f>
        <v>0</v>
      </c>
    </row>
    <row r="158" spans="1:24" x14ac:dyDescent="0.25">
      <c r="A158" s="47" t="s">
        <v>306</v>
      </c>
      <c r="B158" s="49" t="s">
        <v>70</v>
      </c>
      <c r="C158">
        <v>5</v>
      </c>
      <c r="D158">
        <v>5</v>
      </c>
      <c r="E158">
        <v>0</v>
      </c>
      <c r="F158">
        <v>0</v>
      </c>
      <c r="G158">
        <v>0</v>
      </c>
      <c r="H158">
        <v>2</v>
      </c>
      <c r="I158">
        <v>0</v>
      </c>
      <c r="J158">
        <v>27.665999999999997</v>
      </c>
      <c r="K158">
        <v>28</v>
      </c>
      <c r="L158">
        <v>16</v>
      </c>
      <c r="M158">
        <v>16</v>
      </c>
      <c r="N158">
        <v>14</v>
      </c>
      <c r="O158">
        <v>15</v>
      </c>
      <c r="P158" s="18">
        <f>IF(J158=0,100,9*M158/J158)</f>
        <v>5.2049446974625901</v>
      </c>
      <c r="Q158" s="18">
        <f>IF(J158=0,100,9*N158/J158)</f>
        <v>4.5543266102797659</v>
      </c>
      <c r="R158" s="26">
        <f>IF(J158=0,0,9*O158/J158)</f>
        <v>4.879635653871178</v>
      </c>
      <c r="S158" s="26">
        <f>IF(G158+H158=0,0,G158/(G158+H158))</f>
        <v>0</v>
      </c>
      <c r="U158">
        <f>IF($J158&lt;$Z$1,100,P158)</f>
        <v>100</v>
      </c>
      <c r="V158">
        <f>IF($J158&lt;$Z$1,100,Q158)</f>
        <v>100</v>
      </c>
      <c r="W158">
        <f>IF($J158&lt;$Z$1,0,R158)</f>
        <v>0</v>
      </c>
      <c r="X158">
        <f>IF(G158+H158&lt;(20*$Z$1/162),0,S158)</f>
        <v>0</v>
      </c>
    </row>
    <row r="159" spans="1:24" x14ac:dyDescent="0.25">
      <c r="A159" s="47" t="s">
        <v>224</v>
      </c>
      <c r="B159" s="49" t="s">
        <v>729</v>
      </c>
      <c r="C159">
        <v>10</v>
      </c>
      <c r="D159">
        <v>1</v>
      </c>
      <c r="E159">
        <v>0</v>
      </c>
      <c r="F159">
        <v>0</v>
      </c>
      <c r="G159">
        <v>2</v>
      </c>
      <c r="H159">
        <v>0</v>
      </c>
      <c r="I159">
        <v>0</v>
      </c>
      <c r="J159">
        <v>21.66566666666667</v>
      </c>
      <c r="K159">
        <v>23</v>
      </c>
      <c r="L159">
        <v>21</v>
      </c>
      <c r="M159">
        <v>19</v>
      </c>
      <c r="N159">
        <v>14</v>
      </c>
      <c r="O159">
        <v>15</v>
      </c>
      <c r="P159" s="18">
        <f>IF(J159=0,100,9*M159/J159)</f>
        <v>7.8926719694755132</v>
      </c>
      <c r="Q159" s="18">
        <f>IF(J159=0,100,9*N159/J159)</f>
        <v>5.8156530301398517</v>
      </c>
      <c r="R159" s="26">
        <f>IF(J159=0,0,9*O159/J159)</f>
        <v>6.2310568180069836</v>
      </c>
      <c r="S159" s="26">
        <f>IF(G159+H159=0,0,G159/(G159+H159))</f>
        <v>1</v>
      </c>
      <c r="U159">
        <f>IF($J159&lt;$Z$1,100,P159)</f>
        <v>100</v>
      </c>
      <c r="V159">
        <f>IF($J159&lt;$Z$1,100,Q159)</f>
        <v>100</v>
      </c>
      <c r="W159">
        <f>IF($J159&lt;$Z$1,0,R159)</f>
        <v>0</v>
      </c>
      <c r="X159">
        <f>IF(G159+H159&lt;(20*$Z$1/162),0,S159)</f>
        <v>0</v>
      </c>
    </row>
    <row r="160" spans="1:24" x14ac:dyDescent="0.25">
      <c r="A160" s="47" t="s">
        <v>397</v>
      </c>
      <c r="B160" s="49" t="s">
        <v>75</v>
      </c>
      <c r="C160">
        <v>5</v>
      </c>
      <c r="D160">
        <v>5</v>
      </c>
      <c r="E160">
        <v>0</v>
      </c>
      <c r="F160">
        <v>0</v>
      </c>
      <c r="G160">
        <v>0</v>
      </c>
      <c r="H160">
        <v>3</v>
      </c>
      <c r="I160">
        <v>0</v>
      </c>
      <c r="J160">
        <v>30.7</v>
      </c>
      <c r="K160">
        <v>29</v>
      </c>
      <c r="L160">
        <v>18</v>
      </c>
      <c r="M160">
        <v>16</v>
      </c>
      <c r="N160">
        <v>12</v>
      </c>
      <c r="O160">
        <v>15</v>
      </c>
      <c r="P160" s="18">
        <f>IF(J160=0,100,9*M160/J160)</f>
        <v>4.6905537459283391</v>
      </c>
      <c r="Q160" s="18">
        <f>IF(J160=0,100,9*N160/J160)</f>
        <v>3.5179153094462543</v>
      </c>
      <c r="R160" s="26">
        <f>IF(J160=0,0,9*O160/J160)</f>
        <v>4.3973941368078178</v>
      </c>
      <c r="S160" s="26">
        <f>IF(G160+H160=0,0,G160/(G160+H160))</f>
        <v>0</v>
      </c>
      <c r="U160">
        <f>IF($J160&lt;$Z$1,100,P160)</f>
        <v>100</v>
      </c>
      <c r="V160">
        <f>IF($J160&lt;$Z$1,100,Q160)</f>
        <v>100</v>
      </c>
      <c r="W160">
        <f>IF($J160&lt;$Z$1,0,R160)</f>
        <v>0</v>
      </c>
      <c r="X160">
        <f>IF(G160+H160&lt;(20*$Z$1/162),0,S160)</f>
        <v>0</v>
      </c>
    </row>
    <row r="161" spans="1:24" x14ac:dyDescent="0.25">
      <c r="A161" s="47" t="s">
        <v>88</v>
      </c>
      <c r="B161" s="49" t="s">
        <v>729</v>
      </c>
      <c r="C161">
        <v>8</v>
      </c>
      <c r="D161">
        <v>4</v>
      </c>
      <c r="E161">
        <v>0</v>
      </c>
      <c r="F161">
        <v>0</v>
      </c>
      <c r="G161">
        <v>0</v>
      </c>
      <c r="H161">
        <v>1</v>
      </c>
      <c r="I161">
        <v>0</v>
      </c>
      <c r="J161">
        <v>22.664334</v>
      </c>
      <c r="K161">
        <v>32</v>
      </c>
      <c r="L161">
        <v>28</v>
      </c>
      <c r="M161">
        <v>24</v>
      </c>
      <c r="N161">
        <v>12</v>
      </c>
      <c r="O161">
        <v>15</v>
      </c>
      <c r="P161" s="18">
        <f>IF(J161=0,100,9*M161/J161)</f>
        <v>9.5303925542219776</v>
      </c>
      <c r="Q161" s="18">
        <f>IF(J161=0,100,9*N161/J161)</f>
        <v>4.7651962771109888</v>
      </c>
      <c r="R161" s="26">
        <f>IF(J161=0,0,9*O161/J161)</f>
        <v>5.9564953463887358</v>
      </c>
      <c r="S161" s="26">
        <f>IF(G161+H161=0,0,G161/(G161+H161))</f>
        <v>0</v>
      </c>
      <c r="U161">
        <f>IF($J161&lt;$Z$1,100,P161)</f>
        <v>100</v>
      </c>
      <c r="V161">
        <f>IF($J161&lt;$Z$1,100,Q161)</f>
        <v>100</v>
      </c>
      <c r="W161">
        <f>IF($J161&lt;$Z$1,0,R161)</f>
        <v>0</v>
      </c>
      <c r="X161">
        <f>IF(G161+H161&lt;(20*$Z$1/162),0,S161)</f>
        <v>0</v>
      </c>
    </row>
    <row r="162" spans="1:24" x14ac:dyDescent="0.25">
      <c r="A162" s="47" t="s">
        <v>304</v>
      </c>
      <c r="B162" s="49" t="s">
        <v>70</v>
      </c>
      <c r="C162">
        <v>17</v>
      </c>
      <c r="D162">
        <v>0</v>
      </c>
      <c r="E162">
        <v>0</v>
      </c>
      <c r="F162">
        <v>0</v>
      </c>
      <c r="G162">
        <v>0</v>
      </c>
      <c r="H162">
        <v>1</v>
      </c>
      <c r="I162">
        <v>0</v>
      </c>
      <c r="J162">
        <v>19.999000000000002</v>
      </c>
      <c r="K162">
        <v>16</v>
      </c>
      <c r="L162">
        <v>12</v>
      </c>
      <c r="M162">
        <v>12</v>
      </c>
      <c r="N162">
        <v>9</v>
      </c>
      <c r="O162">
        <v>15</v>
      </c>
      <c r="P162" s="18">
        <f>IF(J162=0,100,9*M162/J162)</f>
        <v>5.4002700135006743</v>
      </c>
      <c r="Q162" s="18">
        <f>IF(J162=0,100,9*N162/J162)</f>
        <v>4.0502025101255059</v>
      </c>
      <c r="R162" s="26">
        <f>IF(J162=0,0,9*O162/J162)</f>
        <v>6.7503375168758426</v>
      </c>
      <c r="S162" s="26">
        <f>IF(G162+H162=0,0,G162/(G162+H162))</f>
        <v>0</v>
      </c>
      <c r="U162">
        <f>IF($J162&lt;$Z$1,100,P162)</f>
        <v>100</v>
      </c>
      <c r="V162">
        <f>IF($J162&lt;$Z$1,100,Q162)</f>
        <v>100</v>
      </c>
      <c r="W162">
        <f>IF($J162&lt;$Z$1,0,R162)</f>
        <v>0</v>
      </c>
      <c r="X162">
        <f>IF(G162+H162&lt;(20*$Z$1/162),0,S162)</f>
        <v>0</v>
      </c>
    </row>
    <row r="163" spans="1:24" x14ac:dyDescent="0.25">
      <c r="A163" s="47" t="s">
        <v>429</v>
      </c>
      <c r="B163" s="49" t="s">
        <v>77</v>
      </c>
      <c r="C163">
        <v>9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13.999000000000001</v>
      </c>
      <c r="K163">
        <v>13</v>
      </c>
      <c r="L163">
        <v>10</v>
      </c>
      <c r="M163">
        <v>9</v>
      </c>
      <c r="N163">
        <v>7</v>
      </c>
      <c r="O163">
        <v>15</v>
      </c>
      <c r="P163" s="18">
        <f>IF(J163=0,100,9*M163/J163)</f>
        <v>5.7861275805414669</v>
      </c>
      <c r="Q163" s="18">
        <f>IF(J163=0,100,9*N163/J163)</f>
        <v>4.500321451532252</v>
      </c>
      <c r="R163" s="26">
        <f>IF(J163=0,0,9*O163/J163)</f>
        <v>9.6435459675691124</v>
      </c>
      <c r="S163" s="26">
        <f>IF(G163+H163=0,0,G163/(G163+H163))</f>
        <v>0</v>
      </c>
      <c r="U163">
        <f>IF($J163&lt;$Z$1,100,P163)</f>
        <v>100</v>
      </c>
      <c r="V163">
        <f>IF($J163&lt;$Z$1,100,Q163)</f>
        <v>100</v>
      </c>
      <c r="W163">
        <f>IF($J163&lt;$Z$1,0,R163)</f>
        <v>0</v>
      </c>
      <c r="X163">
        <f>IF(G163+H163&lt;(20*$Z$1/162),0,S163)</f>
        <v>0</v>
      </c>
    </row>
    <row r="164" spans="1:24" x14ac:dyDescent="0.25">
      <c r="A164" s="47" t="s">
        <v>263</v>
      </c>
      <c r="B164" s="49" t="s">
        <v>68</v>
      </c>
      <c r="C164">
        <v>13</v>
      </c>
      <c r="D164">
        <v>0</v>
      </c>
      <c r="E164">
        <v>0</v>
      </c>
      <c r="F164">
        <v>0</v>
      </c>
      <c r="G164">
        <v>1</v>
      </c>
      <c r="H164">
        <v>0</v>
      </c>
      <c r="I164">
        <v>0</v>
      </c>
      <c r="J164">
        <v>20.664000000000001</v>
      </c>
      <c r="K164">
        <v>21</v>
      </c>
      <c r="L164">
        <v>11</v>
      </c>
      <c r="M164">
        <v>8</v>
      </c>
      <c r="N164">
        <v>6</v>
      </c>
      <c r="O164">
        <v>15</v>
      </c>
      <c r="P164" s="18">
        <f>IF(J164=0,100,9*M164/J164)</f>
        <v>3.484320557491289</v>
      </c>
      <c r="Q164" s="18">
        <f>IF(J164=0,100,9*N164/J164)</f>
        <v>2.6132404181184667</v>
      </c>
      <c r="R164" s="26">
        <f>IF(J164=0,0,9*O164/J164)</f>
        <v>6.5331010452961671</v>
      </c>
      <c r="S164" s="26">
        <f>IF(G164+H164=0,0,G164/(G164+H164))</f>
        <v>1</v>
      </c>
      <c r="U164">
        <f>IF($J164&lt;$Z$1,100,P164)</f>
        <v>100</v>
      </c>
      <c r="V164">
        <f>IF($J164&lt;$Z$1,100,Q164)</f>
        <v>100</v>
      </c>
      <c r="W164">
        <f>IF($J164&lt;$Z$1,0,R164)</f>
        <v>0</v>
      </c>
      <c r="X164">
        <f>IF(G164+H164&lt;(20*$Z$1/162),0,S164)</f>
        <v>0</v>
      </c>
    </row>
    <row r="165" spans="1:24" x14ac:dyDescent="0.25">
      <c r="A165" s="47" t="s">
        <v>334</v>
      </c>
      <c r="B165" s="49" t="s">
        <v>72</v>
      </c>
      <c r="C165">
        <v>19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21</v>
      </c>
      <c r="K165">
        <v>15</v>
      </c>
      <c r="L165">
        <v>10</v>
      </c>
      <c r="M165">
        <v>10</v>
      </c>
      <c r="N165">
        <v>9</v>
      </c>
      <c r="O165">
        <v>14</v>
      </c>
      <c r="P165" s="18">
        <f>IF(J165=0,100,9*M165/J165)</f>
        <v>4.2857142857142856</v>
      </c>
      <c r="Q165" s="18">
        <f>IF(J165=0,100,9*N165/J165)</f>
        <v>3.8571428571428572</v>
      </c>
      <c r="R165" s="26">
        <f>IF(J165=0,0,9*O165/J165)</f>
        <v>6</v>
      </c>
      <c r="S165" s="26">
        <f>IF(G165+H165=0,0,G165/(G165+H165))</f>
        <v>0</v>
      </c>
      <c r="U165">
        <f>IF($J165&lt;$Z$1,100,P165)</f>
        <v>100</v>
      </c>
      <c r="V165">
        <f>IF($J165&lt;$Z$1,100,Q165)</f>
        <v>100</v>
      </c>
      <c r="W165">
        <f>IF($J165&lt;$Z$1,0,R165)</f>
        <v>0</v>
      </c>
      <c r="X165">
        <f>IF(G165+H165&lt;(20*$Z$1/162),0,S165)</f>
        <v>0</v>
      </c>
    </row>
    <row r="166" spans="1:24" x14ac:dyDescent="0.25">
      <c r="A166" s="47" t="s">
        <v>546</v>
      </c>
      <c r="B166" s="49" t="s">
        <v>83</v>
      </c>
      <c r="C166">
        <v>3</v>
      </c>
      <c r="D166">
        <v>2</v>
      </c>
      <c r="E166">
        <v>1</v>
      </c>
      <c r="F166">
        <v>0</v>
      </c>
      <c r="G166">
        <v>2</v>
      </c>
      <c r="H166">
        <v>0</v>
      </c>
      <c r="I166">
        <v>0</v>
      </c>
      <c r="J166">
        <v>18.666666666666664</v>
      </c>
      <c r="K166">
        <v>21</v>
      </c>
      <c r="L166">
        <v>13</v>
      </c>
      <c r="M166">
        <v>12</v>
      </c>
      <c r="N166">
        <v>9</v>
      </c>
      <c r="O166">
        <v>14</v>
      </c>
      <c r="P166" s="18">
        <f>IF(J166=0,100,9*M166/J166)</f>
        <v>5.7857142857142865</v>
      </c>
      <c r="Q166" s="18">
        <f>IF(J166=0,100,9*N166/J166)</f>
        <v>4.3392857142857144</v>
      </c>
      <c r="R166" s="26">
        <f>IF(J166=0,0,9*O166/J166)</f>
        <v>6.7500000000000009</v>
      </c>
      <c r="S166" s="26">
        <f>IF(G166+H166=0,0,G166/(G166+H166))</f>
        <v>1</v>
      </c>
      <c r="U166">
        <f>IF($J166&lt;$Z$1,100,P166)</f>
        <v>100</v>
      </c>
      <c r="V166">
        <f>IF($J166&lt;$Z$1,100,Q166)</f>
        <v>100</v>
      </c>
      <c r="W166">
        <f>IF($J166&lt;$Z$1,0,R166)</f>
        <v>0</v>
      </c>
      <c r="X166">
        <f>IF(G166+H166&lt;(20*$Z$1/162),0,S166)</f>
        <v>0</v>
      </c>
    </row>
    <row r="167" spans="1:24" x14ac:dyDescent="0.25">
      <c r="A167" s="47" t="s">
        <v>441</v>
      </c>
      <c r="B167" s="49" t="s">
        <v>77</v>
      </c>
      <c r="C167">
        <v>5</v>
      </c>
      <c r="D167">
        <v>5</v>
      </c>
      <c r="E167">
        <v>1</v>
      </c>
      <c r="F167">
        <v>1</v>
      </c>
      <c r="G167">
        <v>1</v>
      </c>
      <c r="H167">
        <v>3</v>
      </c>
      <c r="I167">
        <v>0</v>
      </c>
      <c r="J167">
        <v>36.332000000000001</v>
      </c>
      <c r="K167">
        <v>41</v>
      </c>
      <c r="L167">
        <v>24</v>
      </c>
      <c r="M167">
        <v>22</v>
      </c>
      <c r="N167">
        <v>6</v>
      </c>
      <c r="O167">
        <v>14</v>
      </c>
      <c r="P167" s="18">
        <f>IF(J167=0,100,9*M167/J167)</f>
        <v>5.4497412749091705</v>
      </c>
      <c r="Q167" s="18">
        <f>IF(J167=0,100,9*N167/J167)</f>
        <v>1.4862930749752283</v>
      </c>
      <c r="R167" s="26">
        <f>IF(J167=0,0,9*O167/J167)</f>
        <v>3.4680171749421995</v>
      </c>
      <c r="S167" s="26">
        <f>IF(G167+H167=0,0,G167/(G167+H167))</f>
        <v>0.25</v>
      </c>
      <c r="U167">
        <f>IF($J167&lt;$Z$1,100,P167)</f>
        <v>100</v>
      </c>
      <c r="V167">
        <f>IF($J167&lt;$Z$1,100,Q167)</f>
        <v>100</v>
      </c>
      <c r="W167">
        <f>IF($J167&lt;$Z$1,0,R167)</f>
        <v>0</v>
      </c>
      <c r="X167">
        <f>IF(G167+H167&lt;(20*$Z$1/162),0,S167)</f>
        <v>0</v>
      </c>
    </row>
    <row r="168" spans="1:24" x14ac:dyDescent="0.25">
      <c r="A168" s="74" t="s">
        <v>678</v>
      </c>
      <c r="B168" s="49" t="s">
        <v>87</v>
      </c>
      <c r="C168">
        <v>4</v>
      </c>
      <c r="D168">
        <v>4</v>
      </c>
      <c r="E168">
        <v>2</v>
      </c>
      <c r="F168">
        <v>0</v>
      </c>
      <c r="G168">
        <v>1</v>
      </c>
      <c r="H168">
        <v>2</v>
      </c>
      <c r="I168">
        <v>0</v>
      </c>
      <c r="J168">
        <v>29.332999999999998</v>
      </c>
      <c r="K168">
        <v>27</v>
      </c>
      <c r="L168">
        <v>16</v>
      </c>
      <c r="M168">
        <v>14</v>
      </c>
      <c r="N168">
        <v>6</v>
      </c>
      <c r="O168">
        <v>14</v>
      </c>
      <c r="P168" s="18">
        <f>IF(J168=0,100,9*M168/J168)</f>
        <v>4.2955033579927049</v>
      </c>
      <c r="Q168" s="18">
        <f>IF(J168=0,100,9*N168/J168)</f>
        <v>1.840930010568302</v>
      </c>
      <c r="R168" s="26">
        <f>IF(J168=0,0,9*O168/J168)</f>
        <v>4.2955033579927049</v>
      </c>
      <c r="S168" s="26">
        <f>IF(G168+H168=0,0,G168/(G168+H168))</f>
        <v>0.33333333333333331</v>
      </c>
      <c r="U168">
        <f>IF($J168&lt;$Z$1,100,P168)</f>
        <v>100</v>
      </c>
      <c r="V168">
        <f>IF($J168&lt;$Z$1,100,Q168)</f>
        <v>100</v>
      </c>
      <c r="W168">
        <f>IF($J168&lt;$Z$1,0,R168)</f>
        <v>0</v>
      </c>
      <c r="X168">
        <f>IF(G168+H168&lt;(20*$Z$1/162),0,S168)</f>
        <v>0</v>
      </c>
    </row>
    <row r="169" spans="1:24" x14ac:dyDescent="0.25">
      <c r="A169" s="47" t="s">
        <v>611</v>
      </c>
      <c r="B169" s="49" t="s">
        <v>586</v>
      </c>
      <c r="C169">
        <v>11</v>
      </c>
      <c r="D169">
        <v>0</v>
      </c>
      <c r="E169">
        <v>0</v>
      </c>
      <c r="F169">
        <v>0</v>
      </c>
      <c r="G169">
        <v>1</v>
      </c>
      <c r="H169">
        <v>0</v>
      </c>
      <c r="I169">
        <v>0</v>
      </c>
      <c r="J169">
        <v>15.699333333333334</v>
      </c>
      <c r="K169">
        <v>11</v>
      </c>
      <c r="L169">
        <v>4</v>
      </c>
      <c r="M169">
        <v>4</v>
      </c>
      <c r="N169">
        <v>6</v>
      </c>
      <c r="O169">
        <v>14</v>
      </c>
      <c r="P169" s="18">
        <f>IF(J169=0,100,9*M169/J169)</f>
        <v>2.2930910017410504</v>
      </c>
      <c r="Q169" s="18">
        <f>IF(J169=0,100,9*N169/J169)</f>
        <v>3.4396365026115756</v>
      </c>
      <c r="R169" s="26">
        <f>IF(J169=0,0,9*O169/J169)</f>
        <v>8.0258185060936764</v>
      </c>
      <c r="S169" s="26">
        <f>IF(G169+H169=0,0,G169/(G169+H169))</f>
        <v>1</v>
      </c>
      <c r="U169">
        <f>IF($J169&lt;$Z$1,100,P169)</f>
        <v>100</v>
      </c>
      <c r="V169">
        <f>IF($J169&lt;$Z$1,100,Q169)</f>
        <v>100</v>
      </c>
      <c r="W169">
        <f>IF($J169&lt;$Z$1,0,R169)</f>
        <v>0</v>
      </c>
      <c r="X169">
        <f>IF(G169+H169&lt;(20*$Z$1/162),0,S169)</f>
        <v>0</v>
      </c>
    </row>
    <row r="170" spans="1:24" x14ac:dyDescent="0.25">
      <c r="A170" s="47" t="s">
        <v>358</v>
      </c>
      <c r="B170" s="49" t="s">
        <v>5</v>
      </c>
      <c r="C170">
        <v>11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15.332933333333335</v>
      </c>
      <c r="K170">
        <v>15</v>
      </c>
      <c r="L170">
        <v>4</v>
      </c>
      <c r="M170">
        <v>1</v>
      </c>
      <c r="N170">
        <v>6</v>
      </c>
      <c r="O170">
        <v>14</v>
      </c>
      <c r="P170" s="18">
        <f>IF(J170=0,100,9*M170/J170)</f>
        <v>0.5869718340478447</v>
      </c>
      <c r="Q170" s="18">
        <f>IF(J170=0,100,9*N170/J170)</f>
        <v>3.5218310042870682</v>
      </c>
      <c r="R170" s="26">
        <f>IF(J170=0,0,9*O170/J170)</f>
        <v>8.2176056766698249</v>
      </c>
      <c r="S170" s="26">
        <f>IF(G170+H170=0,0,G170/(G170+H170))</f>
        <v>0</v>
      </c>
      <c r="U170">
        <f>IF($J170&lt;$Z$1,100,P170)</f>
        <v>100</v>
      </c>
      <c r="V170">
        <f>IF($J170&lt;$Z$1,100,Q170)</f>
        <v>100</v>
      </c>
      <c r="W170">
        <f>IF($J170&lt;$Z$1,0,R170)</f>
        <v>0</v>
      </c>
      <c r="X170">
        <f>IF(G170+H170&lt;(20*$Z$1/162),0,S170)</f>
        <v>0</v>
      </c>
    </row>
    <row r="171" spans="1:24" x14ac:dyDescent="0.25">
      <c r="A171" s="46" t="s">
        <v>657</v>
      </c>
      <c r="B171" s="49" t="s">
        <v>622</v>
      </c>
      <c r="C171">
        <v>16</v>
      </c>
      <c r="D171">
        <v>0</v>
      </c>
      <c r="E171">
        <v>0</v>
      </c>
      <c r="F171">
        <v>0</v>
      </c>
      <c r="G171">
        <v>0</v>
      </c>
      <c r="H171">
        <v>2</v>
      </c>
      <c r="I171">
        <v>0</v>
      </c>
      <c r="J171">
        <v>18.965666666666667</v>
      </c>
      <c r="K171">
        <v>36</v>
      </c>
      <c r="L171">
        <v>20</v>
      </c>
      <c r="M171">
        <v>17</v>
      </c>
      <c r="N171">
        <v>5</v>
      </c>
      <c r="O171">
        <v>14</v>
      </c>
      <c r="P171" s="18">
        <f>IF(J171=0,100,9*M171/J171)</f>
        <v>8.0672091674429236</v>
      </c>
      <c r="Q171" s="18">
        <f>IF(J171=0,100,9*N171/J171)</f>
        <v>2.3727085786596831</v>
      </c>
      <c r="R171" s="26">
        <f>IF(J171=0,0,9*O171/J171)</f>
        <v>6.643584020247113</v>
      </c>
      <c r="S171" s="26">
        <f>IF(G171+H171=0,0,G171/(G171+H171))</f>
        <v>0</v>
      </c>
      <c r="U171">
        <f>IF($J171&lt;$Z$1,100,P171)</f>
        <v>100</v>
      </c>
      <c r="V171">
        <f>IF($J171&lt;$Z$1,100,Q171)</f>
        <v>100</v>
      </c>
      <c r="W171">
        <f>IF($J171&lt;$Z$1,0,R171)</f>
        <v>0</v>
      </c>
      <c r="X171">
        <f>IF(G171+H171&lt;(20*$Z$1/162),0,S171)</f>
        <v>0</v>
      </c>
    </row>
    <row r="172" spans="1:24" x14ac:dyDescent="0.25">
      <c r="A172" s="47" t="s">
        <v>476</v>
      </c>
      <c r="B172" s="49" t="s">
        <v>79</v>
      </c>
      <c r="C172">
        <v>19</v>
      </c>
      <c r="D172">
        <v>0</v>
      </c>
      <c r="E172">
        <v>0</v>
      </c>
      <c r="F172">
        <v>0</v>
      </c>
      <c r="G172">
        <v>2</v>
      </c>
      <c r="H172">
        <v>3</v>
      </c>
      <c r="I172">
        <v>8</v>
      </c>
      <c r="J172">
        <v>18.664999999999999</v>
      </c>
      <c r="K172">
        <v>17</v>
      </c>
      <c r="L172">
        <v>11</v>
      </c>
      <c r="M172">
        <v>10</v>
      </c>
      <c r="N172">
        <v>5</v>
      </c>
      <c r="O172">
        <v>14</v>
      </c>
      <c r="P172" s="18">
        <f>IF(J172=0,100,9*M172/J172)</f>
        <v>4.821859094562015</v>
      </c>
      <c r="Q172" s="18">
        <f>IF(J172=0,100,9*N172/J172)</f>
        <v>2.4109295472810075</v>
      </c>
      <c r="R172" s="26">
        <f>IF(J172=0,0,9*O172/J172)</f>
        <v>6.7506027323868203</v>
      </c>
      <c r="S172" s="26">
        <f>IF(G172+H172=0,0,G172/(G172+H172))</f>
        <v>0.4</v>
      </c>
      <c r="U172">
        <f>IF($J172&lt;$Z$1,100,P172)</f>
        <v>100</v>
      </c>
      <c r="V172">
        <f>IF($J172&lt;$Z$1,100,Q172)</f>
        <v>100</v>
      </c>
      <c r="W172">
        <f>IF($J172&lt;$Z$1,0,R172)</f>
        <v>0</v>
      </c>
      <c r="X172">
        <f>IF(G172+H172&lt;(20*$Z$1/162),0,S172)</f>
        <v>0</v>
      </c>
    </row>
    <row r="173" spans="1:24" x14ac:dyDescent="0.25">
      <c r="A173" s="47" t="s">
        <v>198</v>
      </c>
      <c r="B173" s="49" t="s">
        <v>66</v>
      </c>
      <c r="C173">
        <v>14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16.332000000000001</v>
      </c>
      <c r="K173">
        <v>14</v>
      </c>
      <c r="L173">
        <v>5</v>
      </c>
      <c r="M173">
        <v>5</v>
      </c>
      <c r="N173">
        <v>5</v>
      </c>
      <c r="O173">
        <v>14</v>
      </c>
      <c r="P173" s="18">
        <f>IF(J173=0,100,9*M173/J173)</f>
        <v>2.7553269654665686</v>
      </c>
      <c r="Q173" s="18">
        <f>IF(J173=0,100,9*N173/J173)</f>
        <v>2.7553269654665686</v>
      </c>
      <c r="R173" s="26">
        <f>IF(J173=0,0,9*O173/J173)</f>
        <v>7.7149155033063916</v>
      </c>
      <c r="S173" s="26">
        <f>IF(G173+H173=0,0,G173/(G173+H173))</f>
        <v>0</v>
      </c>
      <c r="U173">
        <f>IF($J173&lt;$Z$1,100,P173)</f>
        <v>100</v>
      </c>
      <c r="V173">
        <f>IF($J173&lt;$Z$1,100,Q173)</f>
        <v>100</v>
      </c>
      <c r="W173">
        <f>IF($J173&lt;$Z$1,0,R173)</f>
        <v>0</v>
      </c>
      <c r="X173">
        <f>IF(G173+H173&lt;(20*$Z$1/162),0,S173)</f>
        <v>0</v>
      </c>
    </row>
    <row r="174" spans="1:24" x14ac:dyDescent="0.25">
      <c r="A174" s="48" t="s">
        <v>120</v>
      </c>
      <c r="B174" s="49" t="s">
        <v>42</v>
      </c>
      <c r="C174">
        <v>13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15.9963</v>
      </c>
      <c r="K174">
        <v>13</v>
      </c>
      <c r="L174">
        <v>5</v>
      </c>
      <c r="M174">
        <v>5</v>
      </c>
      <c r="N174">
        <v>5</v>
      </c>
      <c r="O174">
        <v>14</v>
      </c>
      <c r="P174" s="18">
        <f>IF(J174=0,100,9*M174/J174)</f>
        <v>2.8131505410626207</v>
      </c>
      <c r="Q174" s="18">
        <f>IF(J174=0,100,9*N174/J174)</f>
        <v>2.8131505410626207</v>
      </c>
      <c r="R174" s="26">
        <f>IF(J174=0,0,9*O174/J174)</f>
        <v>7.8768215149753384</v>
      </c>
      <c r="S174" s="26">
        <f>IF(G174+H174=0,0,G174/(G174+H174))</f>
        <v>0</v>
      </c>
      <c r="U174">
        <f>IF($J174&lt;$Z$1,100,P174)</f>
        <v>100</v>
      </c>
      <c r="V174">
        <f>IF($J174&lt;$Z$1,100,Q174)</f>
        <v>100</v>
      </c>
      <c r="W174">
        <f>IF($J174&lt;$Z$1,0,R174)</f>
        <v>0</v>
      </c>
      <c r="X174">
        <f>IF(G174+H174&lt;(20*$Z$1/162),0,S174)</f>
        <v>0</v>
      </c>
    </row>
    <row r="175" spans="1:24" x14ac:dyDescent="0.25">
      <c r="A175" s="47" t="s">
        <v>720</v>
      </c>
      <c r="B175" s="49" t="s">
        <v>693</v>
      </c>
      <c r="C175">
        <v>22</v>
      </c>
      <c r="D175">
        <v>0</v>
      </c>
      <c r="E175">
        <v>0</v>
      </c>
      <c r="F175">
        <v>0</v>
      </c>
      <c r="G175">
        <v>1</v>
      </c>
      <c r="H175">
        <v>1</v>
      </c>
      <c r="I175">
        <v>4</v>
      </c>
      <c r="J175">
        <v>32.995000000000005</v>
      </c>
      <c r="K175">
        <v>24</v>
      </c>
      <c r="L175">
        <v>10</v>
      </c>
      <c r="M175">
        <v>7</v>
      </c>
      <c r="N175">
        <v>12</v>
      </c>
      <c r="O175">
        <v>13</v>
      </c>
      <c r="P175" s="18">
        <f>IF(J175=0,100,9*M175/J175)</f>
        <v>1.909380209122594</v>
      </c>
      <c r="Q175" s="18">
        <f>IF(J175=0,100,9*N175/J175)</f>
        <v>3.2732232156387329</v>
      </c>
      <c r="R175" s="26">
        <f>IF(J175=0,0,9*O175/J175)</f>
        <v>3.5459918169419602</v>
      </c>
      <c r="S175" s="26">
        <f>IF(G175+H175=0,0,G175/(G175+H175))</f>
        <v>0.5</v>
      </c>
      <c r="U175">
        <f>IF($J175&lt;$Z$1,100,P175)</f>
        <v>100</v>
      </c>
      <c r="V175">
        <f>IF($J175&lt;$Z$1,100,Q175)</f>
        <v>100</v>
      </c>
      <c r="W175">
        <f>IF($J175&lt;$Z$1,0,R175)</f>
        <v>0</v>
      </c>
      <c r="X175">
        <f>IF(G175+H175&lt;(20*$Z$1/162),0,S175)</f>
        <v>0</v>
      </c>
    </row>
    <row r="176" spans="1:24" x14ac:dyDescent="0.25">
      <c r="A176" s="47" t="s">
        <v>642</v>
      </c>
      <c r="B176" s="49" t="s">
        <v>622</v>
      </c>
      <c r="C176">
        <v>6</v>
      </c>
      <c r="D176">
        <v>0</v>
      </c>
      <c r="E176">
        <v>0</v>
      </c>
      <c r="F176">
        <v>0</v>
      </c>
      <c r="G176">
        <v>0</v>
      </c>
      <c r="H176">
        <v>1</v>
      </c>
      <c r="I176">
        <v>0</v>
      </c>
      <c r="J176">
        <v>19.332999999999998</v>
      </c>
      <c r="K176">
        <v>26</v>
      </c>
      <c r="L176">
        <v>17</v>
      </c>
      <c r="M176">
        <v>14</v>
      </c>
      <c r="N176">
        <v>9</v>
      </c>
      <c r="O176">
        <v>13</v>
      </c>
      <c r="P176" s="18">
        <f>IF(J176=0,100,9*M176/J176)</f>
        <v>6.5173537474784053</v>
      </c>
      <c r="Q176" s="18">
        <f>IF(J176=0,100,9*N176/J176)</f>
        <v>4.1897274090932601</v>
      </c>
      <c r="R176" s="26">
        <f>IF(J176=0,0,9*O176/J176)</f>
        <v>6.0518284798013759</v>
      </c>
      <c r="S176" s="26">
        <f>IF(G176+H176=0,0,G176/(G176+H176))</f>
        <v>0</v>
      </c>
      <c r="U176">
        <f>IF($J176&lt;$Z$1,100,P176)</f>
        <v>100</v>
      </c>
      <c r="V176">
        <f>IF($J176&lt;$Z$1,100,Q176)</f>
        <v>100</v>
      </c>
      <c r="W176">
        <f>IF($J176&lt;$Z$1,0,R176)</f>
        <v>0</v>
      </c>
      <c r="X176">
        <f>IF(G176+H176&lt;(20*$Z$1/162),0,S176)</f>
        <v>0</v>
      </c>
    </row>
    <row r="177" spans="1:24" x14ac:dyDescent="0.25">
      <c r="A177" s="47" t="s">
        <v>118</v>
      </c>
      <c r="B177" s="49" t="s">
        <v>42</v>
      </c>
      <c r="C177">
        <v>6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13.666</v>
      </c>
      <c r="K177">
        <v>17</v>
      </c>
      <c r="L177">
        <v>11</v>
      </c>
      <c r="M177">
        <v>9</v>
      </c>
      <c r="N177">
        <v>6</v>
      </c>
      <c r="O177">
        <v>13</v>
      </c>
      <c r="P177" s="18">
        <f>IF(J177=0,100,9*M177/J177)</f>
        <v>5.9271183960193179</v>
      </c>
      <c r="Q177" s="18">
        <f>IF(J177=0,100,9*N177/J177)</f>
        <v>3.9514122640128786</v>
      </c>
      <c r="R177" s="26">
        <f>IF(J177=0,0,9*O177/J177)</f>
        <v>8.5613932386945706</v>
      </c>
      <c r="S177" s="26">
        <f>IF(G177+H177=0,0,G177/(G177+H177))</f>
        <v>0</v>
      </c>
      <c r="U177">
        <f>IF($J177&lt;$Z$1,100,P177)</f>
        <v>100</v>
      </c>
      <c r="V177">
        <f>IF($J177&lt;$Z$1,100,Q177)</f>
        <v>100</v>
      </c>
      <c r="W177">
        <f>IF($J177&lt;$Z$1,0,R177)</f>
        <v>0</v>
      </c>
      <c r="X177">
        <f>IF(G177+H177&lt;(20*$Z$1/162),0,S177)</f>
        <v>0</v>
      </c>
    </row>
    <row r="178" spans="1:24" x14ac:dyDescent="0.25">
      <c r="A178" s="47" t="s">
        <v>339</v>
      </c>
      <c r="B178" s="49" t="s">
        <v>72</v>
      </c>
      <c r="C178">
        <v>16</v>
      </c>
      <c r="D178">
        <v>0</v>
      </c>
      <c r="E178">
        <v>0</v>
      </c>
      <c r="F178">
        <v>0</v>
      </c>
      <c r="G178">
        <v>1</v>
      </c>
      <c r="H178">
        <v>0</v>
      </c>
      <c r="I178">
        <v>0</v>
      </c>
      <c r="J178">
        <v>16.333334000000001</v>
      </c>
      <c r="K178">
        <v>10</v>
      </c>
      <c r="L178">
        <v>5</v>
      </c>
      <c r="M178">
        <v>5</v>
      </c>
      <c r="N178">
        <v>5</v>
      </c>
      <c r="O178">
        <v>13</v>
      </c>
      <c r="P178" s="18">
        <f>IF(J178=0,100,9*M178/J178)</f>
        <v>2.7551019283631866</v>
      </c>
      <c r="Q178" s="18">
        <f>IF(J178=0,100,9*N178/J178)</f>
        <v>2.7551019283631866</v>
      </c>
      <c r="R178" s="26">
        <f>IF(J178=0,0,9*O178/J178)</f>
        <v>7.1632650137442848</v>
      </c>
      <c r="S178" s="26">
        <f>IF(G178+H178=0,0,G178/(G178+H178))</f>
        <v>1</v>
      </c>
      <c r="U178">
        <f>IF($J178&lt;$Z$1,100,P178)</f>
        <v>100</v>
      </c>
      <c r="V178">
        <f>IF($J178&lt;$Z$1,100,Q178)</f>
        <v>100</v>
      </c>
      <c r="W178">
        <f>IF($J178&lt;$Z$1,0,R178)</f>
        <v>0</v>
      </c>
      <c r="X178">
        <f>IF(G178+H178&lt;(20*$Z$1/162),0,S178)</f>
        <v>0</v>
      </c>
    </row>
    <row r="179" spans="1:24" x14ac:dyDescent="0.25">
      <c r="A179" s="46" t="s">
        <v>444</v>
      </c>
      <c r="B179" s="49" t="s">
        <v>77</v>
      </c>
      <c r="C179">
        <v>11</v>
      </c>
      <c r="D179">
        <v>0</v>
      </c>
      <c r="E179">
        <v>0</v>
      </c>
      <c r="F179">
        <v>0</v>
      </c>
      <c r="G179">
        <v>1</v>
      </c>
      <c r="H179">
        <v>3</v>
      </c>
      <c r="I179">
        <v>4</v>
      </c>
      <c r="J179">
        <v>10.999000000000001</v>
      </c>
      <c r="K179">
        <v>13</v>
      </c>
      <c r="L179">
        <v>8</v>
      </c>
      <c r="M179">
        <v>8</v>
      </c>
      <c r="N179">
        <v>5</v>
      </c>
      <c r="O179">
        <v>13</v>
      </c>
      <c r="P179" s="18">
        <f>IF(J179=0,100,9*M179/J179)</f>
        <v>6.5460496408764426</v>
      </c>
      <c r="Q179" s="18">
        <f>IF(J179=0,100,9*N179/J179)</f>
        <v>4.0912810255477767</v>
      </c>
      <c r="R179" s="26">
        <f>IF(J179=0,0,9*O179/J179)</f>
        <v>10.637330666424219</v>
      </c>
      <c r="S179" s="26">
        <f>IF(G179+H179=0,0,G179/(G179+H179))</f>
        <v>0.25</v>
      </c>
      <c r="U179">
        <f>IF($J179&lt;$Z$1,100,P179)</f>
        <v>100</v>
      </c>
      <c r="V179">
        <f>IF($J179&lt;$Z$1,100,Q179)</f>
        <v>100</v>
      </c>
      <c r="W179">
        <f>IF($J179&lt;$Z$1,0,R179)</f>
        <v>0</v>
      </c>
      <c r="X179">
        <f>IF(G179+H179&lt;(20*$Z$1/162),0,S179)</f>
        <v>0</v>
      </c>
    </row>
    <row r="180" spans="1:24" x14ac:dyDescent="0.25">
      <c r="A180" s="47" t="s">
        <v>719</v>
      </c>
      <c r="B180" s="49" t="s">
        <v>693</v>
      </c>
      <c r="C180">
        <v>14</v>
      </c>
      <c r="D180">
        <v>0</v>
      </c>
      <c r="E180">
        <v>0</v>
      </c>
      <c r="F180">
        <v>0</v>
      </c>
      <c r="G180">
        <v>4</v>
      </c>
      <c r="H180">
        <v>0</v>
      </c>
      <c r="I180">
        <v>2</v>
      </c>
      <c r="J180">
        <v>23.666</v>
      </c>
      <c r="K180">
        <v>26</v>
      </c>
      <c r="L180">
        <v>16</v>
      </c>
      <c r="M180">
        <v>16</v>
      </c>
      <c r="N180">
        <v>3</v>
      </c>
      <c r="O180">
        <v>13</v>
      </c>
      <c r="P180" s="18">
        <f>IF(J180=0,100,9*M180/J180)</f>
        <v>6.0846784416462434</v>
      </c>
      <c r="Q180" s="18">
        <f>IF(J180=0,100,9*N180/J180)</f>
        <v>1.1408772078086706</v>
      </c>
      <c r="R180" s="26">
        <f>IF(J180=0,0,9*O180/J180)</f>
        <v>4.943801233837573</v>
      </c>
      <c r="S180" s="26">
        <f>IF(G180+H180=0,0,G180/(G180+H180))</f>
        <v>1</v>
      </c>
      <c r="U180">
        <f>IF($J180&lt;$Z$1,100,P180)</f>
        <v>100</v>
      </c>
      <c r="V180">
        <f>IF($J180&lt;$Z$1,100,Q180)</f>
        <v>100</v>
      </c>
      <c r="W180">
        <f>IF($J180&lt;$Z$1,0,R180)</f>
        <v>0</v>
      </c>
      <c r="X180">
        <f>IF(G180+H180&lt;(20*$Z$1/162),0,S180)</f>
        <v>0</v>
      </c>
    </row>
    <row r="181" spans="1:24" x14ac:dyDescent="0.25">
      <c r="A181" s="47" t="s">
        <v>398</v>
      </c>
      <c r="B181" s="49" t="s">
        <v>75</v>
      </c>
      <c r="C181">
        <v>12</v>
      </c>
      <c r="D181">
        <v>0</v>
      </c>
      <c r="E181">
        <v>0</v>
      </c>
      <c r="F181">
        <v>0</v>
      </c>
      <c r="G181">
        <v>1</v>
      </c>
      <c r="H181">
        <v>0</v>
      </c>
      <c r="I181">
        <v>0</v>
      </c>
      <c r="J181">
        <v>16.332000000000001</v>
      </c>
      <c r="K181">
        <v>15</v>
      </c>
      <c r="L181">
        <v>7</v>
      </c>
      <c r="M181">
        <v>3</v>
      </c>
      <c r="N181">
        <v>3</v>
      </c>
      <c r="O181">
        <v>13</v>
      </c>
      <c r="P181" s="18">
        <f>IF(J181=0,100,9*M181/J181)</f>
        <v>1.6531961792799412</v>
      </c>
      <c r="Q181" s="18">
        <f>IF(J181=0,100,9*N181/J181)</f>
        <v>1.6531961792799412</v>
      </c>
      <c r="R181" s="26">
        <f>IF(J181=0,0,9*O181/J181)</f>
        <v>7.1638501102130787</v>
      </c>
      <c r="S181" s="26">
        <f>IF(G181+H181=0,0,G181/(G181+H181))</f>
        <v>1</v>
      </c>
      <c r="U181">
        <f>IF($J181&lt;$Z$1,100,P181)</f>
        <v>100</v>
      </c>
      <c r="V181">
        <f>IF($J181&lt;$Z$1,100,Q181)</f>
        <v>100</v>
      </c>
      <c r="W181">
        <f>IF($J181&lt;$Z$1,0,R181)</f>
        <v>0</v>
      </c>
      <c r="X181">
        <f>IF(G181+H181&lt;(20*$Z$1/162),0,S181)</f>
        <v>0</v>
      </c>
    </row>
    <row r="182" spans="1:24" x14ac:dyDescent="0.25">
      <c r="A182" s="47" t="s">
        <v>156</v>
      </c>
      <c r="B182" s="49" t="s">
        <v>64</v>
      </c>
      <c r="C182">
        <v>12</v>
      </c>
      <c r="D182">
        <v>1</v>
      </c>
      <c r="E182">
        <v>0</v>
      </c>
      <c r="F182">
        <v>0</v>
      </c>
      <c r="G182">
        <v>1</v>
      </c>
      <c r="H182">
        <v>2</v>
      </c>
      <c r="I182">
        <v>0</v>
      </c>
      <c r="J182">
        <v>15.997199999999999</v>
      </c>
      <c r="K182">
        <v>16</v>
      </c>
      <c r="L182">
        <v>10</v>
      </c>
      <c r="M182">
        <v>9</v>
      </c>
      <c r="N182">
        <v>12</v>
      </c>
      <c r="O182">
        <v>12</v>
      </c>
      <c r="P182" s="18">
        <f>IF(J182=0,100,9*M182/J182)</f>
        <v>5.0633860925661995</v>
      </c>
      <c r="Q182" s="18">
        <f>IF(J182=0,100,9*N182/J182)</f>
        <v>6.7511814567549324</v>
      </c>
      <c r="R182" s="26">
        <f>IF(J182=0,0,9*O182/J182)</f>
        <v>6.7511814567549324</v>
      </c>
      <c r="S182" s="26">
        <f>IF(G182+H182=0,0,G182/(G182+H182))</f>
        <v>0.33333333333333331</v>
      </c>
      <c r="U182">
        <f>IF($J182&lt;$Z$1,100,P182)</f>
        <v>100</v>
      </c>
      <c r="V182">
        <f>IF($J182&lt;$Z$1,100,Q182)</f>
        <v>100</v>
      </c>
      <c r="W182">
        <f>IF($J182&lt;$Z$1,0,R182)</f>
        <v>0</v>
      </c>
      <c r="X182">
        <f>IF(G182+H182&lt;(20*$Z$1/162),0,S182)</f>
        <v>0</v>
      </c>
    </row>
    <row r="183" spans="1:24" x14ac:dyDescent="0.25">
      <c r="A183" s="46" t="s">
        <v>584</v>
      </c>
      <c r="B183" s="49" t="s">
        <v>85</v>
      </c>
      <c r="C183">
        <v>4</v>
      </c>
      <c r="D183">
        <v>2</v>
      </c>
      <c r="E183">
        <v>1</v>
      </c>
      <c r="F183">
        <v>0</v>
      </c>
      <c r="G183">
        <v>1</v>
      </c>
      <c r="H183">
        <v>0</v>
      </c>
      <c r="I183">
        <v>0</v>
      </c>
      <c r="J183">
        <v>16.666666666666664</v>
      </c>
      <c r="K183">
        <v>23</v>
      </c>
      <c r="L183">
        <v>12</v>
      </c>
      <c r="M183">
        <v>12</v>
      </c>
      <c r="N183">
        <v>7</v>
      </c>
      <c r="O183">
        <v>12</v>
      </c>
      <c r="P183" s="18">
        <f>IF(J183=0,100,9*M183/J183)</f>
        <v>6.4800000000000013</v>
      </c>
      <c r="Q183" s="18">
        <f>IF(J183=0,100,9*N183/J183)</f>
        <v>3.7800000000000007</v>
      </c>
      <c r="R183" s="26">
        <f>IF(J183=0,0,9*O183/J183)</f>
        <v>6.4800000000000013</v>
      </c>
      <c r="S183" s="26">
        <f>IF(G183+H183=0,0,G183/(G183+H183))</f>
        <v>1</v>
      </c>
      <c r="U183">
        <f>IF($J183&lt;$Z$1,100,P183)</f>
        <v>100</v>
      </c>
      <c r="V183">
        <f>IF($J183&lt;$Z$1,100,Q183)</f>
        <v>100</v>
      </c>
      <c r="W183">
        <f>IF($J183&lt;$Z$1,0,R183)</f>
        <v>0</v>
      </c>
      <c r="X183">
        <f>IF(G183+H183&lt;(20*$Z$1/162),0,S183)</f>
        <v>0</v>
      </c>
    </row>
    <row r="184" spans="1:24" x14ac:dyDescent="0.25">
      <c r="A184" s="47" t="s">
        <v>545</v>
      </c>
      <c r="B184" s="49" t="s">
        <v>83</v>
      </c>
      <c r="C184">
        <v>17</v>
      </c>
      <c r="D184">
        <v>0</v>
      </c>
      <c r="E184">
        <v>0</v>
      </c>
      <c r="F184">
        <v>0</v>
      </c>
      <c r="G184">
        <v>1</v>
      </c>
      <c r="H184">
        <v>0</v>
      </c>
      <c r="I184">
        <v>0</v>
      </c>
      <c r="J184">
        <v>22.999000000000002</v>
      </c>
      <c r="K184">
        <v>31</v>
      </c>
      <c r="L184">
        <v>19</v>
      </c>
      <c r="M184">
        <v>16</v>
      </c>
      <c r="N184">
        <v>6</v>
      </c>
      <c r="O184">
        <v>12</v>
      </c>
      <c r="P184" s="18">
        <f>IF(J184=0,100,9*M184/J184)</f>
        <v>6.2611417887734246</v>
      </c>
      <c r="Q184" s="18">
        <f>IF(J184=0,100,9*N184/J184)</f>
        <v>2.3479281707900341</v>
      </c>
      <c r="R184" s="26">
        <f>IF(J184=0,0,9*O184/J184)</f>
        <v>4.6958563415800683</v>
      </c>
      <c r="S184" s="26">
        <f>IF(G184+H184=0,0,G184/(G184+H184))</f>
        <v>1</v>
      </c>
      <c r="U184">
        <f>IF($J184&lt;$Z$1,100,P184)</f>
        <v>100</v>
      </c>
      <c r="V184">
        <f>IF($J184&lt;$Z$1,100,Q184)</f>
        <v>100</v>
      </c>
      <c r="W184">
        <f>IF($J184&lt;$Z$1,0,R184)</f>
        <v>0</v>
      </c>
      <c r="X184">
        <f>IF(G184+H184&lt;(20*$Z$1/162),0,S184)</f>
        <v>0</v>
      </c>
    </row>
    <row r="185" spans="1:24" x14ac:dyDescent="0.25">
      <c r="A185" s="47" t="s">
        <v>539</v>
      </c>
      <c r="B185" s="49" t="s">
        <v>83</v>
      </c>
      <c r="C185">
        <v>19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22</v>
      </c>
      <c r="K185">
        <v>12</v>
      </c>
      <c r="L185">
        <v>6</v>
      </c>
      <c r="M185">
        <v>6</v>
      </c>
      <c r="N185">
        <v>6</v>
      </c>
      <c r="O185">
        <v>12</v>
      </c>
      <c r="P185" s="18">
        <f>IF(J185=0,100,9*M185/J185)</f>
        <v>2.4545454545454546</v>
      </c>
      <c r="Q185" s="18">
        <f>IF(J185=0,100,9*N185/J185)</f>
        <v>2.4545454545454546</v>
      </c>
      <c r="R185" s="26">
        <f>IF(J185=0,0,9*O185/J185)</f>
        <v>4.9090909090909092</v>
      </c>
      <c r="S185" s="26">
        <f>IF(G185+H185=0,0,G185/(G185+H185))</f>
        <v>0</v>
      </c>
      <c r="U185">
        <f>IF($J185&lt;$Z$1,100,P185)</f>
        <v>100</v>
      </c>
      <c r="V185">
        <f>IF($J185&lt;$Z$1,100,Q185)</f>
        <v>100</v>
      </c>
      <c r="W185">
        <f>IF($J185&lt;$Z$1,0,R185)</f>
        <v>0</v>
      </c>
      <c r="X185">
        <f>IF(G185+H185&lt;(20*$Z$1/162),0,S185)</f>
        <v>0</v>
      </c>
    </row>
    <row r="186" spans="1:24" x14ac:dyDescent="0.25">
      <c r="A186" s="47" t="s">
        <v>267</v>
      </c>
      <c r="B186" s="49" t="s">
        <v>68</v>
      </c>
      <c r="C186">
        <v>9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16.966000000000001</v>
      </c>
      <c r="K186">
        <v>20</v>
      </c>
      <c r="L186">
        <v>13</v>
      </c>
      <c r="M186">
        <v>12</v>
      </c>
      <c r="N186">
        <v>6</v>
      </c>
      <c r="O186">
        <v>12</v>
      </c>
      <c r="P186" s="18">
        <f>IF(J186=0,100,9*M186/J186)</f>
        <v>6.3656725215136154</v>
      </c>
      <c r="Q186" s="18">
        <f>IF(J186=0,100,9*N186/J186)</f>
        <v>3.1828362607568077</v>
      </c>
      <c r="R186" s="26">
        <f>IF(J186=0,0,9*O186/J186)</f>
        <v>6.3656725215136154</v>
      </c>
      <c r="S186" s="26">
        <f>IF(G186+H186=0,0,G186/(G186+H186))</f>
        <v>0</v>
      </c>
      <c r="U186">
        <f>IF($J186&lt;$Z$1,100,P186)</f>
        <v>100</v>
      </c>
      <c r="V186">
        <f>IF($J186&lt;$Z$1,100,Q186)</f>
        <v>100</v>
      </c>
      <c r="W186">
        <f>IF($J186&lt;$Z$1,0,R186)</f>
        <v>0</v>
      </c>
      <c r="X186">
        <f>IF(G186+H186&lt;(20*$Z$1/162),0,S186)</f>
        <v>0</v>
      </c>
    </row>
    <row r="187" spans="1:24" x14ac:dyDescent="0.25">
      <c r="A187" s="47" t="s">
        <v>231</v>
      </c>
      <c r="B187" s="49" t="s">
        <v>729</v>
      </c>
      <c r="C187">
        <v>12</v>
      </c>
      <c r="D187">
        <v>0</v>
      </c>
      <c r="E187">
        <v>0</v>
      </c>
      <c r="F187">
        <v>0</v>
      </c>
      <c r="G187">
        <v>1</v>
      </c>
      <c r="H187">
        <v>0</v>
      </c>
      <c r="I187">
        <v>0</v>
      </c>
      <c r="J187">
        <v>16.332999999999998</v>
      </c>
      <c r="K187">
        <v>14</v>
      </c>
      <c r="L187">
        <v>6</v>
      </c>
      <c r="M187">
        <v>6</v>
      </c>
      <c r="N187">
        <v>6</v>
      </c>
      <c r="O187">
        <v>12</v>
      </c>
      <c r="P187" s="18">
        <f>IF(J187=0,100,9*M187/J187)</f>
        <v>3.3061899222433113</v>
      </c>
      <c r="Q187" s="18">
        <f>IF(J187=0,100,9*N187/J187)</f>
        <v>3.3061899222433113</v>
      </c>
      <c r="R187" s="26">
        <f>IF(J187=0,0,9*O187/J187)</f>
        <v>6.6123798444866226</v>
      </c>
      <c r="S187" s="26">
        <f>IF(G187+H187=0,0,G187/(G187+H187))</f>
        <v>1</v>
      </c>
      <c r="U187">
        <f>IF($J187&lt;$Z$1,100,P187)</f>
        <v>100</v>
      </c>
      <c r="V187">
        <f>IF($J187&lt;$Z$1,100,Q187)</f>
        <v>100</v>
      </c>
      <c r="W187">
        <f>IF($J187&lt;$Z$1,0,R187)</f>
        <v>0</v>
      </c>
      <c r="X187">
        <f>IF(G187+H187&lt;(20*$Z$1/162),0,S187)</f>
        <v>0</v>
      </c>
    </row>
    <row r="188" spans="1:24" x14ac:dyDescent="0.25">
      <c r="A188" s="47" t="s">
        <v>188</v>
      </c>
      <c r="B188" s="49" t="s">
        <v>66</v>
      </c>
      <c r="C188">
        <v>11</v>
      </c>
      <c r="D188">
        <v>0</v>
      </c>
      <c r="E188">
        <v>0</v>
      </c>
      <c r="F188">
        <v>0</v>
      </c>
      <c r="G188">
        <v>2</v>
      </c>
      <c r="H188">
        <v>0</v>
      </c>
      <c r="I188">
        <v>0</v>
      </c>
      <c r="J188">
        <v>19</v>
      </c>
      <c r="K188">
        <v>12</v>
      </c>
      <c r="L188">
        <v>4</v>
      </c>
      <c r="M188">
        <v>3</v>
      </c>
      <c r="N188">
        <v>5</v>
      </c>
      <c r="O188">
        <v>12</v>
      </c>
      <c r="P188" s="18">
        <f>IF(J188=0,100,9*M188/J188)</f>
        <v>1.4210526315789473</v>
      </c>
      <c r="Q188" s="18">
        <f>IF(J188=0,100,9*N188/J188)</f>
        <v>2.3684210526315788</v>
      </c>
      <c r="R188" s="26">
        <f>IF(J188=0,0,9*O188/J188)</f>
        <v>5.6842105263157894</v>
      </c>
      <c r="S188" s="26">
        <f>IF(G188+H188=0,0,G188/(G188+H188))</f>
        <v>1</v>
      </c>
      <c r="U188">
        <f>IF($J188&lt;$Z$1,100,P188)</f>
        <v>100</v>
      </c>
      <c r="V188">
        <f>IF($J188&lt;$Z$1,100,Q188)</f>
        <v>100</v>
      </c>
      <c r="W188">
        <f>IF($J188&lt;$Z$1,0,R188)</f>
        <v>0</v>
      </c>
      <c r="X188">
        <f>IF(G188+H188&lt;(20*$Z$1/162),0,S188)</f>
        <v>0</v>
      </c>
    </row>
    <row r="189" spans="1:24" x14ac:dyDescent="0.25">
      <c r="A189" s="47" t="s">
        <v>402</v>
      </c>
      <c r="B189" s="49" t="s">
        <v>75</v>
      </c>
      <c r="C189">
        <v>17</v>
      </c>
      <c r="D189">
        <v>0</v>
      </c>
      <c r="E189">
        <v>0</v>
      </c>
      <c r="F189">
        <v>0</v>
      </c>
      <c r="G189">
        <v>1</v>
      </c>
      <c r="H189">
        <v>1</v>
      </c>
      <c r="I189">
        <v>0</v>
      </c>
      <c r="J189">
        <v>14.990300000000001</v>
      </c>
      <c r="K189">
        <v>16</v>
      </c>
      <c r="L189">
        <v>8</v>
      </c>
      <c r="M189">
        <v>8</v>
      </c>
      <c r="N189">
        <v>5</v>
      </c>
      <c r="O189">
        <v>12</v>
      </c>
      <c r="P189" s="18">
        <f>IF(J189=0,100,9*M189/J189)</f>
        <v>4.8031060085521968</v>
      </c>
      <c r="Q189" s="18">
        <f>IF(J189=0,100,9*N189/J189)</f>
        <v>3.0019412553451228</v>
      </c>
      <c r="R189" s="26">
        <f>IF(J189=0,0,9*O189/J189)</f>
        <v>7.2046590128282952</v>
      </c>
      <c r="S189" s="26">
        <f>IF(G189+H189=0,0,G189/(G189+H189))</f>
        <v>0.5</v>
      </c>
      <c r="U189">
        <f>IF($J189&lt;$Z$1,100,P189)</f>
        <v>100</v>
      </c>
      <c r="V189">
        <f>IF($J189&lt;$Z$1,100,Q189)</f>
        <v>100</v>
      </c>
      <c r="W189">
        <f>IF($J189&lt;$Z$1,0,R189)</f>
        <v>0</v>
      </c>
      <c r="X189">
        <f>IF(G189+H189&lt;(20*$Z$1/162),0,S189)</f>
        <v>0</v>
      </c>
    </row>
    <row r="190" spans="1:24" x14ac:dyDescent="0.25">
      <c r="A190" s="47" t="s">
        <v>262</v>
      </c>
      <c r="B190" s="49" t="s">
        <v>68</v>
      </c>
      <c r="C190">
        <v>11</v>
      </c>
      <c r="D190">
        <v>0</v>
      </c>
      <c r="E190">
        <v>0</v>
      </c>
      <c r="F190">
        <v>0</v>
      </c>
      <c r="G190">
        <v>2</v>
      </c>
      <c r="H190">
        <v>1</v>
      </c>
      <c r="I190">
        <v>0</v>
      </c>
      <c r="J190">
        <v>14.328333333333335</v>
      </c>
      <c r="K190">
        <v>8</v>
      </c>
      <c r="L190">
        <v>4</v>
      </c>
      <c r="M190">
        <v>4</v>
      </c>
      <c r="N190">
        <v>5</v>
      </c>
      <c r="O190">
        <v>12</v>
      </c>
      <c r="P190" s="18">
        <f>IF(J190=0,100,9*M190/J190)</f>
        <v>2.5125043619867391</v>
      </c>
      <c r="Q190" s="18">
        <f>IF(J190=0,100,9*N190/J190)</f>
        <v>3.1406304524834243</v>
      </c>
      <c r="R190" s="26">
        <f>IF(J190=0,0,9*O190/J190)</f>
        <v>7.5375130859602182</v>
      </c>
      <c r="S190" s="26">
        <f>IF(G190+H190=0,0,G190/(G190+H190))</f>
        <v>0.66666666666666663</v>
      </c>
      <c r="U190">
        <f>IF($J190&lt;$Z$1,100,P190)</f>
        <v>100</v>
      </c>
      <c r="V190">
        <f>IF($J190&lt;$Z$1,100,Q190)</f>
        <v>100</v>
      </c>
      <c r="W190">
        <f>IF($J190&lt;$Z$1,0,R190)</f>
        <v>0</v>
      </c>
      <c r="X190">
        <f>IF(G190+H190&lt;(20*$Z$1/162),0,S190)</f>
        <v>0</v>
      </c>
    </row>
    <row r="191" spans="1:24" x14ac:dyDescent="0.25">
      <c r="A191" s="47" t="s">
        <v>538</v>
      </c>
      <c r="B191" s="49" t="s">
        <v>83</v>
      </c>
      <c r="C191">
        <v>2</v>
      </c>
      <c r="D191">
        <v>2</v>
      </c>
      <c r="E191">
        <v>0</v>
      </c>
      <c r="F191">
        <v>0</v>
      </c>
      <c r="G191">
        <v>1</v>
      </c>
      <c r="H191">
        <v>1</v>
      </c>
      <c r="I191">
        <v>0</v>
      </c>
      <c r="J191">
        <v>10.333333333333334</v>
      </c>
      <c r="K191">
        <v>10</v>
      </c>
      <c r="L191">
        <v>5</v>
      </c>
      <c r="M191">
        <v>5</v>
      </c>
      <c r="N191">
        <v>5</v>
      </c>
      <c r="O191">
        <v>12</v>
      </c>
      <c r="P191" s="18">
        <f>IF(J191=0,100,9*M191/J191)</f>
        <v>4.354838709677419</v>
      </c>
      <c r="Q191" s="18">
        <f>IF(J191=0,100,9*N191/J191)</f>
        <v>4.354838709677419</v>
      </c>
      <c r="R191" s="26">
        <f>IF(J191=0,0,9*O191/J191)</f>
        <v>10.451612903225806</v>
      </c>
      <c r="S191" s="26">
        <f>IF(G191+H191=0,0,G191/(G191+H191))</f>
        <v>0.5</v>
      </c>
      <c r="U191">
        <f>IF($J191&lt;$Z$1,100,P191)</f>
        <v>100</v>
      </c>
      <c r="V191">
        <f>IF($J191&lt;$Z$1,100,Q191)</f>
        <v>100</v>
      </c>
      <c r="W191">
        <f>IF($J191&lt;$Z$1,0,R191)</f>
        <v>0</v>
      </c>
      <c r="X191">
        <f>IF(G191+H191&lt;(20*$Z$1/162),0,S191)</f>
        <v>0</v>
      </c>
    </row>
    <row r="192" spans="1:24" x14ac:dyDescent="0.25">
      <c r="A192" s="47" t="s">
        <v>721</v>
      </c>
      <c r="B192" s="49" t="s">
        <v>693</v>
      </c>
      <c r="C192">
        <v>12</v>
      </c>
      <c r="D192">
        <v>0</v>
      </c>
      <c r="E192">
        <v>0</v>
      </c>
      <c r="F192">
        <v>0</v>
      </c>
      <c r="G192">
        <v>2</v>
      </c>
      <c r="H192">
        <v>1</v>
      </c>
      <c r="I192">
        <v>4</v>
      </c>
      <c r="J192">
        <v>20.994999999999997</v>
      </c>
      <c r="K192">
        <v>21</v>
      </c>
      <c r="L192">
        <v>10</v>
      </c>
      <c r="M192">
        <v>10</v>
      </c>
      <c r="N192">
        <v>3</v>
      </c>
      <c r="O192">
        <v>12</v>
      </c>
      <c r="P192" s="18">
        <f>IF(J192=0,100,9*M192/J192)</f>
        <v>4.2867349368897365</v>
      </c>
      <c r="Q192" s="18">
        <f>IF(J192=0,100,9*N192/J192)</f>
        <v>1.2860204810669209</v>
      </c>
      <c r="R192" s="26">
        <f>IF(J192=0,0,9*O192/J192)</f>
        <v>5.1440819242676836</v>
      </c>
      <c r="S192" s="26">
        <f>IF(G192+H192=0,0,G192/(G192+H192))</f>
        <v>0.66666666666666663</v>
      </c>
      <c r="U192">
        <f>IF($J192&lt;$Z$1,100,P192)</f>
        <v>100</v>
      </c>
      <c r="V192">
        <f>IF($J192&lt;$Z$1,100,Q192)</f>
        <v>100</v>
      </c>
      <c r="W192">
        <f>IF($J192&lt;$Z$1,0,R192)</f>
        <v>0</v>
      </c>
      <c r="X192">
        <f>IF(G192+H192&lt;(20*$Z$1/162),0,S192)</f>
        <v>0</v>
      </c>
    </row>
    <row r="193" spans="1:24" x14ac:dyDescent="0.25">
      <c r="A193" s="47" t="s">
        <v>547</v>
      </c>
      <c r="B193" s="49" t="s">
        <v>83</v>
      </c>
      <c r="C193">
        <v>9</v>
      </c>
      <c r="D193">
        <v>1</v>
      </c>
      <c r="E193">
        <v>0</v>
      </c>
      <c r="F193">
        <v>0</v>
      </c>
      <c r="G193">
        <v>2</v>
      </c>
      <c r="H193">
        <v>0</v>
      </c>
      <c r="I193">
        <v>1</v>
      </c>
      <c r="J193">
        <v>20.666666666666668</v>
      </c>
      <c r="K193">
        <v>16</v>
      </c>
      <c r="L193">
        <v>7</v>
      </c>
      <c r="M193">
        <v>7</v>
      </c>
      <c r="N193">
        <v>8</v>
      </c>
      <c r="O193">
        <v>11</v>
      </c>
      <c r="P193" s="18">
        <f>IF(J193=0,100,9*M193/J193)</f>
        <v>3.0483870967741935</v>
      </c>
      <c r="Q193" s="18">
        <f>IF(J193=0,100,9*N193/J193)</f>
        <v>3.4838709677419355</v>
      </c>
      <c r="R193" s="26">
        <f>IF(J193=0,0,9*O193/J193)</f>
        <v>4.790322580645161</v>
      </c>
      <c r="S193" s="26">
        <f>IF(G193+H193=0,0,G193/(G193+H193))</f>
        <v>1</v>
      </c>
      <c r="U193">
        <f>IF($J193&lt;$Z$1,100,P193)</f>
        <v>100</v>
      </c>
      <c r="V193">
        <f>IF($J193&lt;$Z$1,100,Q193)</f>
        <v>100</v>
      </c>
      <c r="W193">
        <f>IF($J193&lt;$Z$1,0,R193)</f>
        <v>0</v>
      </c>
      <c r="X193">
        <f>IF(G193+H193&lt;(20*$Z$1/162),0,S193)</f>
        <v>0</v>
      </c>
    </row>
    <row r="194" spans="1:24" x14ac:dyDescent="0.25">
      <c r="A194" s="47" t="s">
        <v>607</v>
      </c>
      <c r="B194" s="49" t="s">
        <v>586</v>
      </c>
      <c r="C194">
        <v>8</v>
      </c>
      <c r="D194">
        <v>0</v>
      </c>
      <c r="E194">
        <v>0</v>
      </c>
      <c r="F194">
        <v>0</v>
      </c>
      <c r="G194">
        <v>0</v>
      </c>
      <c r="H194">
        <v>1</v>
      </c>
      <c r="I194">
        <v>0</v>
      </c>
      <c r="J194">
        <v>9.6650000000000009</v>
      </c>
      <c r="K194">
        <v>7</v>
      </c>
      <c r="L194">
        <v>4</v>
      </c>
      <c r="M194">
        <v>4</v>
      </c>
      <c r="N194">
        <v>8</v>
      </c>
      <c r="O194">
        <v>11</v>
      </c>
      <c r="P194" s="18">
        <f>IF(J194=0,100,9*M194/J194)</f>
        <v>3.724780134505949</v>
      </c>
      <c r="Q194" s="18">
        <f>IF(J194=0,100,9*N194/J194)</f>
        <v>7.4495602690118981</v>
      </c>
      <c r="R194" s="26">
        <f>IF(J194=0,0,9*O194/J194)</f>
        <v>10.24314536989136</v>
      </c>
      <c r="S194" s="26">
        <f>IF(G194+H194=0,0,G194/(G194+H194))</f>
        <v>0</v>
      </c>
      <c r="U194">
        <f>IF($J194&lt;$Z$1,100,P194)</f>
        <v>100</v>
      </c>
      <c r="V194">
        <f>IF($J194&lt;$Z$1,100,Q194)</f>
        <v>100</v>
      </c>
      <c r="W194">
        <f>IF($J194&lt;$Z$1,0,R194)</f>
        <v>0</v>
      </c>
      <c r="X194">
        <f>IF(G194+H194&lt;(20*$Z$1/162),0,S194)</f>
        <v>0</v>
      </c>
    </row>
    <row r="195" spans="1:24" x14ac:dyDescent="0.25">
      <c r="A195" s="46" t="s">
        <v>515</v>
      </c>
      <c r="B195" s="49" t="s">
        <v>81</v>
      </c>
      <c r="C195">
        <v>10</v>
      </c>
      <c r="D195">
        <v>0</v>
      </c>
      <c r="E195">
        <v>0</v>
      </c>
      <c r="F195">
        <v>0</v>
      </c>
      <c r="G195">
        <v>0</v>
      </c>
      <c r="H195">
        <v>1</v>
      </c>
      <c r="I195">
        <v>0</v>
      </c>
      <c r="J195">
        <v>16.331333333333333</v>
      </c>
      <c r="K195">
        <v>28</v>
      </c>
      <c r="L195">
        <v>12</v>
      </c>
      <c r="M195">
        <v>11</v>
      </c>
      <c r="N195">
        <v>7</v>
      </c>
      <c r="O195">
        <v>11</v>
      </c>
      <c r="P195" s="18">
        <f>IF(J195=0,100,9*M195/J195)</f>
        <v>6.0619667714414014</v>
      </c>
      <c r="Q195" s="18">
        <f>IF(J195=0,100,9*N195/J195)</f>
        <v>3.8576152181899825</v>
      </c>
      <c r="R195" s="26">
        <f>IF(J195=0,0,9*O195/J195)</f>
        <v>6.0619667714414014</v>
      </c>
      <c r="S195" s="26">
        <f>IF(G195+H195=0,0,G195/(G195+H195))</f>
        <v>0</v>
      </c>
      <c r="U195">
        <f>IF($J195&lt;$Z$1,100,P195)</f>
        <v>100</v>
      </c>
      <c r="V195">
        <f>IF($J195&lt;$Z$1,100,Q195)</f>
        <v>100</v>
      </c>
      <c r="W195">
        <f>IF($J195&lt;$Z$1,0,R195)</f>
        <v>0</v>
      </c>
      <c r="X195">
        <f>IF(G195+H195&lt;(20*$Z$1/162),0,S195)</f>
        <v>0</v>
      </c>
    </row>
    <row r="196" spans="1:24" x14ac:dyDescent="0.25">
      <c r="A196" s="47" t="s">
        <v>195</v>
      </c>
      <c r="B196" s="49" t="s">
        <v>66</v>
      </c>
      <c r="C196">
        <v>17</v>
      </c>
      <c r="D196">
        <v>0</v>
      </c>
      <c r="E196">
        <v>0</v>
      </c>
      <c r="F196">
        <v>0</v>
      </c>
      <c r="G196">
        <v>0</v>
      </c>
      <c r="H196">
        <v>1</v>
      </c>
      <c r="I196">
        <v>0</v>
      </c>
      <c r="J196">
        <v>23.661360000000002</v>
      </c>
      <c r="K196">
        <v>19</v>
      </c>
      <c r="L196">
        <v>13</v>
      </c>
      <c r="M196">
        <v>12</v>
      </c>
      <c r="N196">
        <v>11</v>
      </c>
      <c r="O196">
        <v>10</v>
      </c>
      <c r="P196" s="18">
        <f>IF(J196=0,100,9*M196/J196)</f>
        <v>4.5644037367251924</v>
      </c>
      <c r="Q196" s="18">
        <f>IF(J196=0,100,9*N196/J196)</f>
        <v>4.1840367586647593</v>
      </c>
      <c r="R196" s="26">
        <f>IF(J196=0,0,9*O196/J196)</f>
        <v>3.8036697806043267</v>
      </c>
      <c r="S196" s="26">
        <f>IF(G196+H196=0,0,G196/(G196+H196))</f>
        <v>0</v>
      </c>
      <c r="U196">
        <f>IF($J196&lt;$Z$1,100,P196)</f>
        <v>100</v>
      </c>
      <c r="V196">
        <f>IF($J196&lt;$Z$1,100,Q196)</f>
        <v>100</v>
      </c>
      <c r="W196">
        <f>IF($J196&lt;$Z$1,0,R196)</f>
        <v>0</v>
      </c>
      <c r="X196">
        <f>IF(G196+H196&lt;(20*$Z$1/162),0,S196)</f>
        <v>0</v>
      </c>
    </row>
    <row r="197" spans="1:24" x14ac:dyDescent="0.25">
      <c r="A197" s="47" t="s">
        <v>407</v>
      </c>
      <c r="B197" s="49" t="s">
        <v>75</v>
      </c>
      <c r="C197">
        <v>13</v>
      </c>
      <c r="D197">
        <v>0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15</v>
      </c>
      <c r="K197">
        <v>14</v>
      </c>
      <c r="L197">
        <v>7</v>
      </c>
      <c r="M197">
        <v>6</v>
      </c>
      <c r="N197">
        <v>9</v>
      </c>
      <c r="O197">
        <v>10</v>
      </c>
      <c r="P197" s="18">
        <f>IF(J197=0,100,9*M197/J197)</f>
        <v>3.6</v>
      </c>
      <c r="Q197" s="18">
        <f>IF(J197=0,100,9*N197/J197)</f>
        <v>5.4</v>
      </c>
      <c r="R197" s="26">
        <f>IF(J197=0,0,9*O197/J197)</f>
        <v>6</v>
      </c>
      <c r="S197" s="26">
        <f>IF(G197+H197=0,0,G197/(G197+H197))</f>
        <v>1</v>
      </c>
      <c r="U197">
        <f>IF($J197&lt;$Z$1,100,P197)</f>
        <v>100</v>
      </c>
      <c r="V197">
        <f>IF($J197&lt;$Z$1,100,Q197)</f>
        <v>100</v>
      </c>
      <c r="W197">
        <f>IF($J197&lt;$Z$1,0,R197)</f>
        <v>0</v>
      </c>
      <c r="X197">
        <f>IF(G197+H197&lt;(20*$Z$1/162),0,S197)</f>
        <v>0</v>
      </c>
    </row>
    <row r="198" spans="1:24" x14ac:dyDescent="0.25">
      <c r="A198" s="48" t="s">
        <v>127</v>
      </c>
      <c r="B198" s="49" t="s">
        <v>42</v>
      </c>
      <c r="C198">
        <v>8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10.331667000000001</v>
      </c>
      <c r="K198">
        <v>11</v>
      </c>
      <c r="L198">
        <v>9</v>
      </c>
      <c r="M198">
        <v>9</v>
      </c>
      <c r="N198">
        <v>8</v>
      </c>
      <c r="O198">
        <v>10</v>
      </c>
      <c r="P198" s="18">
        <f>IF(J198=0,100,9*M198/J198)</f>
        <v>7.8399739364422016</v>
      </c>
      <c r="Q198" s="18">
        <f>IF(J198=0,100,9*N198/J198)</f>
        <v>6.9688657212819569</v>
      </c>
      <c r="R198" s="26">
        <f>IF(J198=0,0,9*O198/J198)</f>
        <v>8.7110821516024455</v>
      </c>
      <c r="S198" s="26">
        <f>IF(G198+H198=0,0,G198/(G198+H198))</f>
        <v>0</v>
      </c>
      <c r="U198">
        <f>IF($J198&lt;$Z$1,100,P198)</f>
        <v>100</v>
      </c>
      <c r="V198">
        <f>IF($J198&lt;$Z$1,100,Q198)</f>
        <v>100</v>
      </c>
      <c r="W198">
        <f>IF($J198&lt;$Z$1,0,R198)</f>
        <v>0</v>
      </c>
      <c r="X198">
        <f>IF(G198+H198&lt;(20*$Z$1/162),0,S198)</f>
        <v>0</v>
      </c>
    </row>
    <row r="199" spans="1:24" x14ac:dyDescent="0.25">
      <c r="A199" s="47" t="s">
        <v>409</v>
      </c>
      <c r="B199" s="49" t="s">
        <v>75</v>
      </c>
      <c r="C199">
        <v>20</v>
      </c>
      <c r="D199">
        <v>0</v>
      </c>
      <c r="E199">
        <v>0</v>
      </c>
      <c r="F199">
        <v>0</v>
      </c>
      <c r="G199">
        <v>1</v>
      </c>
      <c r="H199">
        <v>4</v>
      </c>
      <c r="I199">
        <v>0</v>
      </c>
      <c r="J199">
        <v>20.999000000000002</v>
      </c>
      <c r="K199">
        <v>32</v>
      </c>
      <c r="L199">
        <v>17</v>
      </c>
      <c r="M199">
        <v>16</v>
      </c>
      <c r="N199">
        <v>7</v>
      </c>
      <c r="O199">
        <v>10</v>
      </c>
      <c r="P199" s="18">
        <f>IF(J199=0,100,9*M199/J199)</f>
        <v>6.8574694033049184</v>
      </c>
      <c r="Q199" s="18">
        <f>IF(J199=0,100,9*N199/J199)</f>
        <v>3.0001428639459018</v>
      </c>
      <c r="R199" s="26">
        <f>IF(J199=0,0,9*O199/J199)</f>
        <v>4.285918377065574</v>
      </c>
      <c r="S199" s="26">
        <f>IF(G199+H199=0,0,G199/(G199+H199))</f>
        <v>0.2</v>
      </c>
      <c r="U199">
        <f>IF($J199&lt;$Z$1,100,P199)</f>
        <v>100</v>
      </c>
      <c r="V199">
        <f>IF($J199&lt;$Z$1,100,Q199)</f>
        <v>100</v>
      </c>
      <c r="W199">
        <f>IF($J199&lt;$Z$1,0,R199)</f>
        <v>0</v>
      </c>
      <c r="X199">
        <f>IF(G199+H199&lt;(20*$Z$1/162),0,S199)</f>
        <v>0</v>
      </c>
    </row>
    <row r="200" spans="1:24" x14ac:dyDescent="0.25">
      <c r="A200" s="47" t="s">
        <v>236</v>
      </c>
      <c r="B200" s="49" t="s">
        <v>729</v>
      </c>
      <c r="C200">
        <v>12</v>
      </c>
      <c r="D200">
        <v>0</v>
      </c>
      <c r="E200">
        <v>0</v>
      </c>
      <c r="F200">
        <v>0</v>
      </c>
      <c r="G200">
        <v>0</v>
      </c>
      <c r="H200">
        <v>2</v>
      </c>
      <c r="I200">
        <v>6</v>
      </c>
      <c r="J200">
        <v>14.333</v>
      </c>
      <c r="K200">
        <v>15</v>
      </c>
      <c r="L200">
        <v>8</v>
      </c>
      <c r="M200">
        <v>8</v>
      </c>
      <c r="N200">
        <v>7</v>
      </c>
      <c r="O200">
        <v>10</v>
      </c>
      <c r="P200" s="18">
        <f>IF(J200=0,100,9*M200/J200)</f>
        <v>5.0233726365729439</v>
      </c>
      <c r="Q200" s="18">
        <f>IF(J200=0,100,9*N200/J200)</f>
        <v>4.3954510570013259</v>
      </c>
      <c r="R200" s="26">
        <f>IF(J200=0,0,9*O200/J200)</f>
        <v>6.2792157957161789</v>
      </c>
      <c r="S200" s="26">
        <f>IF(G200+H200=0,0,G200/(G200+H200))</f>
        <v>0</v>
      </c>
      <c r="U200">
        <f>IF($J200&lt;$Z$1,100,P200)</f>
        <v>100</v>
      </c>
      <c r="V200">
        <f>IF($J200&lt;$Z$1,100,Q200)</f>
        <v>100</v>
      </c>
      <c r="W200">
        <f>IF($J200&lt;$Z$1,0,R200)</f>
        <v>0</v>
      </c>
      <c r="X200">
        <f>IF(G200+H200&lt;(20*$Z$1/162),0,S200)</f>
        <v>0</v>
      </c>
    </row>
    <row r="201" spans="1:24" x14ac:dyDescent="0.25">
      <c r="A201" s="47" t="s">
        <v>443</v>
      </c>
      <c r="B201" s="49" t="s">
        <v>77</v>
      </c>
      <c r="C201">
        <v>11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24.666</v>
      </c>
      <c r="K201">
        <v>32</v>
      </c>
      <c r="L201">
        <v>21</v>
      </c>
      <c r="M201">
        <v>20</v>
      </c>
      <c r="N201">
        <v>6</v>
      </c>
      <c r="O201">
        <v>10</v>
      </c>
      <c r="P201" s="18">
        <f>IF(J201=0,100,9*M201/J201)</f>
        <v>7.2974945268791052</v>
      </c>
      <c r="Q201" s="18">
        <f>IF(J201=0,100,9*N201/J201)</f>
        <v>2.1892483580637316</v>
      </c>
      <c r="R201" s="26">
        <f>IF(J201=0,0,9*O201/J201)</f>
        <v>3.6487472634395526</v>
      </c>
      <c r="S201" s="26">
        <f>IF(G201+H201=0,0,G201/(G201+H201))</f>
        <v>0</v>
      </c>
      <c r="U201">
        <f>IF($J201&lt;$Z$1,100,P201)</f>
        <v>100</v>
      </c>
      <c r="V201">
        <f>IF($J201&lt;$Z$1,100,Q201)</f>
        <v>100</v>
      </c>
      <c r="W201">
        <f>IF($J201&lt;$Z$1,0,R201)</f>
        <v>0</v>
      </c>
      <c r="X201">
        <f>IF(G201+H201&lt;(20*$Z$1/162),0,S201)</f>
        <v>0</v>
      </c>
    </row>
    <row r="202" spans="1:24" x14ac:dyDescent="0.25">
      <c r="A202" s="47" t="s">
        <v>609</v>
      </c>
      <c r="B202" s="49" t="s">
        <v>586</v>
      </c>
      <c r="C202">
        <v>15</v>
      </c>
      <c r="D202">
        <v>0</v>
      </c>
      <c r="E202">
        <v>0</v>
      </c>
      <c r="F202">
        <v>0</v>
      </c>
      <c r="G202">
        <v>2</v>
      </c>
      <c r="H202">
        <v>0</v>
      </c>
      <c r="I202">
        <v>10</v>
      </c>
      <c r="J202">
        <v>13.332000000000001</v>
      </c>
      <c r="K202">
        <v>5</v>
      </c>
      <c r="L202">
        <v>2</v>
      </c>
      <c r="M202">
        <v>2</v>
      </c>
      <c r="N202">
        <v>6</v>
      </c>
      <c r="O202">
        <v>10</v>
      </c>
      <c r="P202" s="18">
        <f>IF(J202=0,100,9*M202/J202)</f>
        <v>1.3501350135013501</v>
      </c>
      <c r="Q202" s="18">
        <f>IF(J202=0,100,9*N202/J202)</f>
        <v>4.0504050405040504</v>
      </c>
      <c r="R202" s="26">
        <f>IF(J202=0,0,9*O202/J202)</f>
        <v>6.7506750675067506</v>
      </c>
      <c r="S202" s="26">
        <f>IF(G202+H202=0,0,G202/(G202+H202))</f>
        <v>1</v>
      </c>
      <c r="U202">
        <f>IF($J202&lt;$Z$1,100,P202)</f>
        <v>100</v>
      </c>
      <c r="V202">
        <f>IF($J202&lt;$Z$1,100,Q202)</f>
        <v>100</v>
      </c>
      <c r="W202">
        <f>IF($J202&lt;$Z$1,0,R202)</f>
        <v>0</v>
      </c>
      <c r="X202">
        <f>IF(G202+H202&lt;(20*$Z$1/162),0,S202)</f>
        <v>0</v>
      </c>
    </row>
    <row r="203" spans="1:24" x14ac:dyDescent="0.25">
      <c r="A203" s="47" t="s">
        <v>197</v>
      </c>
      <c r="B203" s="49" t="s">
        <v>66</v>
      </c>
      <c r="C203">
        <v>11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12.332000000000001</v>
      </c>
      <c r="K203">
        <v>10</v>
      </c>
      <c r="L203">
        <v>6</v>
      </c>
      <c r="M203">
        <v>5</v>
      </c>
      <c r="N203">
        <v>6</v>
      </c>
      <c r="O203">
        <v>10</v>
      </c>
      <c r="P203" s="18">
        <f>IF(J203=0,100,9*M203/J203)</f>
        <v>3.6490431397988972</v>
      </c>
      <c r="Q203" s="18">
        <f>IF(J203=0,100,9*N203/J203)</f>
        <v>4.3788517677586762</v>
      </c>
      <c r="R203" s="26">
        <f>IF(J203=0,0,9*O203/J203)</f>
        <v>7.2980862795977943</v>
      </c>
      <c r="S203" s="26">
        <f>IF(G203+H203=0,0,G203/(G203+H203))</f>
        <v>0</v>
      </c>
      <c r="U203">
        <f>IF($J203&lt;$Z$1,100,P203)</f>
        <v>100</v>
      </c>
      <c r="V203">
        <f>IF($J203&lt;$Z$1,100,Q203)</f>
        <v>100</v>
      </c>
      <c r="W203">
        <f>IF($J203&lt;$Z$1,0,R203)</f>
        <v>0</v>
      </c>
      <c r="X203">
        <f>IF(G203+H203&lt;(20*$Z$1/162),0,S203)</f>
        <v>0</v>
      </c>
    </row>
    <row r="204" spans="1:24" x14ac:dyDescent="0.25">
      <c r="A204" s="47" t="s">
        <v>341</v>
      </c>
      <c r="B204" s="49" t="s">
        <v>72</v>
      </c>
      <c r="C204">
        <v>15</v>
      </c>
      <c r="D204">
        <v>0</v>
      </c>
      <c r="E204">
        <v>0</v>
      </c>
      <c r="F204">
        <v>0</v>
      </c>
      <c r="G204">
        <v>2</v>
      </c>
      <c r="H204">
        <v>1</v>
      </c>
      <c r="I204">
        <v>4</v>
      </c>
      <c r="J204">
        <v>15</v>
      </c>
      <c r="K204">
        <v>13</v>
      </c>
      <c r="L204">
        <v>4</v>
      </c>
      <c r="M204">
        <v>4</v>
      </c>
      <c r="N204">
        <v>4</v>
      </c>
      <c r="O204">
        <v>10</v>
      </c>
      <c r="P204" s="18">
        <f>IF(J204=0,100,9*M204/J204)</f>
        <v>2.4</v>
      </c>
      <c r="Q204" s="18">
        <f>IF(J204=0,100,9*N204/J204)</f>
        <v>2.4</v>
      </c>
      <c r="R204" s="26">
        <f>IF(J204=0,0,9*O204/J204)</f>
        <v>6</v>
      </c>
      <c r="S204" s="26">
        <f>IF(G204+H204=0,0,G204/(G204+H204))</f>
        <v>0.66666666666666663</v>
      </c>
      <c r="U204">
        <f>IF($J204&lt;$Z$1,100,P204)</f>
        <v>100</v>
      </c>
      <c r="V204">
        <f>IF($J204&lt;$Z$1,100,Q204)</f>
        <v>100</v>
      </c>
      <c r="W204">
        <f>IF($J204&lt;$Z$1,0,R204)</f>
        <v>0</v>
      </c>
      <c r="X204">
        <f>IF(G204+H204&lt;(20*$Z$1/162),0,S204)</f>
        <v>0</v>
      </c>
    </row>
    <row r="205" spans="1:24" x14ac:dyDescent="0.25">
      <c r="A205" s="47" t="s">
        <v>191</v>
      </c>
      <c r="B205" s="49" t="s">
        <v>66</v>
      </c>
      <c r="C205">
        <v>13</v>
      </c>
      <c r="D205">
        <v>0</v>
      </c>
      <c r="E205">
        <v>0</v>
      </c>
      <c r="F205">
        <v>0</v>
      </c>
      <c r="G205">
        <v>1</v>
      </c>
      <c r="H205">
        <v>1</v>
      </c>
      <c r="I205">
        <v>11</v>
      </c>
      <c r="J205">
        <v>14.666</v>
      </c>
      <c r="K205">
        <v>10</v>
      </c>
      <c r="L205">
        <v>5</v>
      </c>
      <c r="M205">
        <v>5</v>
      </c>
      <c r="N205">
        <v>3</v>
      </c>
      <c r="O205">
        <v>10</v>
      </c>
      <c r="P205" s="18">
        <f>IF(J205=0,100,9*M205/J205)</f>
        <v>3.0683212873312424</v>
      </c>
      <c r="Q205" s="18">
        <f>IF(J205=0,100,9*N205/J205)</f>
        <v>1.8409927723987454</v>
      </c>
      <c r="R205" s="26">
        <f>IF(J205=0,0,9*O205/J205)</f>
        <v>6.1366425746624849</v>
      </c>
      <c r="S205" s="26">
        <f>IF(G205+H205=0,0,G205/(G205+H205))</f>
        <v>0.5</v>
      </c>
      <c r="U205">
        <f>IF($J205&lt;$Z$1,100,P205)</f>
        <v>100</v>
      </c>
      <c r="V205">
        <f>IF($J205&lt;$Z$1,100,Q205)</f>
        <v>100</v>
      </c>
      <c r="W205">
        <f>IF($J205&lt;$Z$1,0,R205)</f>
        <v>0</v>
      </c>
      <c r="X205">
        <f>IF(G205+H205&lt;(20*$Z$1/162),0,S205)</f>
        <v>0</v>
      </c>
    </row>
    <row r="206" spans="1:24" x14ac:dyDescent="0.25">
      <c r="A206" s="47" t="s">
        <v>400</v>
      </c>
      <c r="B206" s="49" t="s">
        <v>75</v>
      </c>
      <c r="C206">
        <v>11</v>
      </c>
      <c r="D206">
        <v>0</v>
      </c>
      <c r="E206">
        <v>0</v>
      </c>
      <c r="F206">
        <v>0</v>
      </c>
      <c r="G206">
        <v>0</v>
      </c>
      <c r="H206">
        <v>2</v>
      </c>
      <c r="I206">
        <v>8</v>
      </c>
      <c r="J206">
        <v>11.662667000000001</v>
      </c>
      <c r="K206">
        <v>11</v>
      </c>
      <c r="L206">
        <v>9</v>
      </c>
      <c r="M206">
        <v>7</v>
      </c>
      <c r="N206">
        <v>8</v>
      </c>
      <c r="O206">
        <v>9</v>
      </c>
      <c r="P206" s="18">
        <f>IF(J206=0,100,9*M206/J206)</f>
        <v>5.4018519091730903</v>
      </c>
      <c r="Q206" s="18">
        <f>IF(J206=0,100,9*N206/J206)</f>
        <v>6.17354503905496</v>
      </c>
      <c r="R206" s="26">
        <f>IF(J206=0,0,9*O206/J206)</f>
        <v>6.9452381689368305</v>
      </c>
      <c r="S206" s="26">
        <f>IF(G206+H206=0,0,G206/(G206+H206))</f>
        <v>0</v>
      </c>
      <c r="U206">
        <f>IF($J206&lt;$Z$1,100,P206)</f>
        <v>100</v>
      </c>
      <c r="V206">
        <f>IF($J206&lt;$Z$1,100,Q206)</f>
        <v>100</v>
      </c>
      <c r="W206">
        <f>IF($J206&lt;$Z$1,0,R206)</f>
        <v>0</v>
      </c>
      <c r="X206">
        <f>IF(G206+H206&lt;(20*$Z$1/162),0,S206)</f>
        <v>0</v>
      </c>
    </row>
    <row r="207" spans="1:24" x14ac:dyDescent="0.25">
      <c r="A207" s="47" t="s">
        <v>369</v>
      </c>
      <c r="B207" s="49" t="s">
        <v>5</v>
      </c>
      <c r="C207">
        <v>6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10.333167</v>
      </c>
      <c r="K207">
        <v>10</v>
      </c>
      <c r="L207">
        <v>5</v>
      </c>
      <c r="M207">
        <v>5</v>
      </c>
      <c r="N207">
        <v>5</v>
      </c>
      <c r="O207">
        <v>9</v>
      </c>
      <c r="P207" s="18">
        <f>IF(J207=0,100,9*M207/J207)</f>
        <v>4.3549088096611621</v>
      </c>
      <c r="Q207" s="18">
        <f>IF(J207=0,100,9*N207/J207)</f>
        <v>4.3549088096611621</v>
      </c>
      <c r="R207" s="26">
        <f>IF(J207=0,0,9*O207/J207)</f>
        <v>7.8388358573900918</v>
      </c>
      <c r="S207" s="26">
        <f>IF(G207+H207=0,0,G207/(G207+H207))</f>
        <v>0</v>
      </c>
      <c r="U207">
        <f>IF($J207&lt;$Z$1,100,P207)</f>
        <v>100</v>
      </c>
      <c r="V207">
        <f>IF($J207&lt;$Z$1,100,Q207)</f>
        <v>100</v>
      </c>
      <c r="W207">
        <f>IF($J207&lt;$Z$1,0,R207)</f>
        <v>0</v>
      </c>
      <c r="X207">
        <f>IF(G207+H207&lt;(20*$Z$1/162),0,S207)</f>
        <v>0</v>
      </c>
    </row>
    <row r="208" spans="1:24" x14ac:dyDescent="0.25">
      <c r="A208" s="74" t="s">
        <v>677</v>
      </c>
      <c r="B208" s="49" t="s">
        <v>87</v>
      </c>
      <c r="C208">
        <v>13</v>
      </c>
      <c r="D208">
        <v>0</v>
      </c>
      <c r="E208">
        <v>0</v>
      </c>
      <c r="F208">
        <v>0</v>
      </c>
      <c r="G208">
        <v>0</v>
      </c>
      <c r="H208">
        <v>1</v>
      </c>
      <c r="I208">
        <v>2</v>
      </c>
      <c r="J208">
        <v>13.6663</v>
      </c>
      <c r="K208">
        <v>9</v>
      </c>
      <c r="L208">
        <v>6</v>
      </c>
      <c r="M208">
        <v>6</v>
      </c>
      <c r="N208">
        <v>9</v>
      </c>
      <c r="O208">
        <v>8</v>
      </c>
      <c r="P208" s="18">
        <f>IF(J208=0,100,9*M208/J208)</f>
        <v>3.9513255233677</v>
      </c>
      <c r="Q208" s="18">
        <f>IF(J208=0,100,9*N208/J208)</f>
        <v>5.9269882850515501</v>
      </c>
      <c r="R208" s="26">
        <f>IF(J208=0,0,9*O208/J208)</f>
        <v>5.268434031156934</v>
      </c>
      <c r="S208" s="26">
        <f>IF(G208+H208=0,0,G208/(G208+H208))</f>
        <v>0</v>
      </c>
      <c r="U208">
        <f>IF($J208&lt;$Z$1,100,P208)</f>
        <v>100</v>
      </c>
      <c r="V208">
        <f>IF($J208&lt;$Z$1,100,Q208)</f>
        <v>100</v>
      </c>
      <c r="W208">
        <f>IF($J208&lt;$Z$1,0,R208)</f>
        <v>0</v>
      </c>
      <c r="X208">
        <f>IF(G208+H208&lt;(20*$Z$1/162),0,S208)</f>
        <v>0</v>
      </c>
    </row>
    <row r="209" spans="1:24" x14ac:dyDescent="0.25">
      <c r="A209" s="47" t="s">
        <v>578</v>
      </c>
      <c r="B209" s="49" t="s">
        <v>85</v>
      </c>
      <c r="C209">
        <v>11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12.998633999999999</v>
      </c>
      <c r="K209">
        <v>7</v>
      </c>
      <c r="L209">
        <v>5</v>
      </c>
      <c r="M209">
        <v>1</v>
      </c>
      <c r="N209">
        <v>6</v>
      </c>
      <c r="O209">
        <v>8</v>
      </c>
      <c r="P209" s="18">
        <f>IF(J209=0,100,9*M209/J209)</f>
        <v>0.69238044551450562</v>
      </c>
      <c r="Q209" s="18">
        <f>IF(J209=0,100,9*N209/J209)</f>
        <v>4.1542826730870335</v>
      </c>
      <c r="R209" s="26">
        <f>IF(J209=0,0,9*O209/J209)</f>
        <v>5.5390435641160449</v>
      </c>
      <c r="S209" s="26">
        <f>IF(G209+H209=0,0,G209/(G209+H209))</f>
        <v>0</v>
      </c>
      <c r="U209">
        <f>IF($J209&lt;$Z$1,100,P209)</f>
        <v>100</v>
      </c>
      <c r="V209">
        <f>IF($J209&lt;$Z$1,100,Q209)</f>
        <v>100</v>
      </c>
      <c r="W209">
        <f>IF($J209&lt;$Z$1,0,R209)</f>
        <v>0</v>
      </c>
      <c r="X209">
        <f>IF(G209+H209&lt;(20*$Z$1/162),0,S209)</f>
        <v>0</v>
      </c>
    </row>
    <row r="210" spans="1:24" x14ac:dyDescent="0.25">
      <c r="A210" s="47" t="s">
        <v>260</v>
      </c>
      <c r="B210" s="49" t="s">
        <v>68</v>
      </c>
      <c r="C210">
        <v>9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12.6656</v>
      </c>
      <c r="K210">
        <v>11</v>
      </c>
      <c r="L210">
        <v>6</v>
      </c>
      <c r="M210">
        <v>6</v>
      </c>
      <c r="N210">
        <v>5</v>
      </c>
      <c r="O210">
        <v>8</v>
      </c>
      <c r="P210" s="18">
        <f>IF(J210=0,100,9*M210/J210)</f>
        <v>4.2635169277412839</v>
      </c>
      <c r="Q210" s="18">
        <f>IF(J210=0,100,9*N210/J210)</f>
        <v>3.5529307731177364</v>
      </c>
      <c r="R210" s="26">
        <f>IF(J210=0,0,9*O210/J210)</f>
        <v>5.6846892369883779</v>
      </c>
      <c r="S210" s="26">
        <f>IF(G210+H210=0,0,G210/(G210+H210))</f>
        <v>0</v>
      </c>
      <c r="U210">
        <f>IF($J210&lt;$Z$1,100,P210)</f>
        <v>100</v>
      </c>
      <c r="V210">
        <f>IF($J210&lt;$Z$1,100,Q210)</f>
        <v>100</v>
      </c>
      <c r="W210">
        <f>IF($J210&lt;$Z$1,0,R210)</f>
        <v>0</v>
      </c>
      <c r="X210">
        <f>IF(G210+H210&lt;(20*$Z$1/162),0,S210)</f>
        <v>0</v>
      </c>
    </row>
    <row r="211" spans="1:24" x14ac:dyDescent="0.25">
      <c r="A211" s="47" t="s">
        <v>508</v>
      </c>
      <c r="B211" s="49" t="s">
        <v>81</v>
      </c>
      <c r="C211">
        <v>6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10</v>
      </c>
      <c r="K211">
        <v>12</v>
      </c>
      <c r="L211">
        <v>3</v>
      </c>
      <c r="M211">
        <v>3</v>
      </c>
      <c r="N211">
        <v>5</v>
      </c>
      <c r="O211">
        <v>8</v>
      </c>
      <c r="P211" s="18">
        <f>IF(J211=0,100,9*M211/J211)</f>
        <v>2.7</v>
      </c>
      <c r="Q211" s="18">
        <f>IF(J211=0,100,9*N211/J211)</f>
        <v>4.5</v>
      </c>
      <c r="R211" s="26">
        <f>IF(J211=0,0,9*O211/J211)</f>
        <v>7.2</v>
      </c>
      <c r="S211" s="26">
        <f>IF(G211+H211=0,0,G211/(G211+H211))</f>
        <v>0</v>
      </c>
      <c r="U211">
        <f>IF($J211&lt;$Z$1,100,P211)</f>
        <v>100</v>
      </c>
      <c r="V211">
        <f>IF($J211&lt;$Z$1,100,Q211)</f>
        <v>100</v>
      </c>
      <c r="W211">
        <f>IF($J211&lt;$Z$1,0,R211)</f>
        <v>0</v>
      </c>
      <c r="X211">
        <f>IF(G211+H211&lt;(20*$Z$1/162),0,S211)</f>
        <v>0</v>
      </c>
    </row>
    <row r="212" spans="1:24" x14ac:dyDescent="0.25">
      <c r="A212" s="47" t="s">
        <v>335</v>
      </c>
      <c r="B212" s="49" t="s">
        <v>72</v>
      </c>
      <c r="C212">
        <v>9</v>
      </c>
      <c r="D212">
        <v>0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7.9996679999999998</v>
      </c>
      <c r="K212">
        <v>3</v>
      </c>
      <c r="L212">
        <v>0</v>
      </c>
      <c r="M212">
        <v>0</v>
      </c>
      <c r="N212">
        <v>4</v>
      </c>
      <c r="O212">
        <v>8</v>
      </c>
      <c r="P212" s="18">
        <f>IF(J212=0,100,9*M212/J212)</f>
        <v>0</v>
      </c>
      <c r="Q212" s="18">
        <f>IF(J212=0,100,9*N212/J212)</f>
        <v>4.5001867577504466</v>
      </c>
      <c r="R212" s="26">
        <f>IF(J212=0,0,9*O212/J212)</f>
        <v>9.0003735155008933</v>
      </c>
      <c r="S212" s="26">
        <f>IF(G212+H212=0,0,G212/(G212+H212))</f>
        <v>1</v>
      </c>
      <c r="U212">
        <f>IF($J212&lt;$Z$1,100,P212)</f>
        <v>100</v>
      </c>
      <c r="V212">
        <f>IF($J212&lt;$Z$1,100,Q212)</f>
        <v>100</v>
      </c>
      <c r="W212">
        <f>IF($J212&lt;$Z$1,0,R212)</f>
        <v>0</v>
      </c>
      <c r="X212">
        <f>IF(G212+H212&lt;(20*$Z$1/162),0,S212)</f>
        <v>0</v>
      </c>
    </row>
    <row r="213" spans="1:24" x14ac:dyDescent="0.25">
      <c r="A213" s="47" t="s">
        <v>616</v>
      </c>
      <c r="B213" s="49" t="s">
        <v>586</v>
      </c>
      <c r="C213">
        <v>10</v>
      </c>
      <c r="D213">
        <v>0</v>
      </c>
      <c r="E213">
        <v>0</v>
      </c>
      <c r="F213">
        <v>0</v>
      </c>
      <c r="G213">
        <v>1</v>
      </c>
      <c r="H213">
        <v>0</v>
      </c>
      <c r="I213">
        <v>1</v>
      </c>
      <c r="J213">
        <v>9.6660000000000004</v>
      </c>
      <c r="K213">
        <v>6</v>
      </c>
      <c r="L213">
        <v>0</v>
      </c>
      <c r="M213">
        <v>0</v>
      </c>
      <c r="N213">
        <v>3</v>
      </c>
      <c r="O213">
        <v>8</v>
      </c>
      <c r="P213" s="18">
        <f>IF(J213=0,100,9*M213/J213)</f>
        <v>0</v>
      </c>
      <c r="Q213" s="18">
        <f>IF(J213=0,100,9*N213/J213)</f>
        <v>2.7932960893854748</v>
      </c>
      <c r="R213" s="26">
        <f>IF(J213=0,0,9*O213/J213)</f>
        <v>7.4487895716945998</v>
      </c>
      <c r="S213" s="26">
        <f>IF(G213+H213=0,0,G213/(G213+H213))</f>
        <v>1</v>
      </c>
      <c r="U213">
        <f>IF($J213&lt;$Z$1,100,P213)</f>
        <v>100</v>
      </c>
      <c r="V213">
        <f>IF($J213&lt;$Z$1,100,Q213)</f>
        <v>100</v>
      </c>
      <c r="W213">
        <f>IF($J213&lt;$Z$1,0,R213)</f>
        <v>0</v>
      </c>
      <c r="X213">
        <f>IF(G213+H213&lt;(20*$Z$1/162),0,S213)</f>
        <v>0</v>
      </c>
    </row>
    <row r="214" spans="1:24" x14ac:dyDescent="0.25">
      <c r="A214" s="47" t="s">
        <v>722</v>
      </c>
      <c r="B214" s="49" t="s">
        <v>693</v>
      </c>
      <c r="C214">
        <v>5</v>
      </c>
      <c r="D214">
        <v>0</v>
      </c>
      <c r="E214">
        <v>0</v>
      </c>
      <c r="F214">
        <v>0</v>
      </c>
      <c r="G214">
        <v>1</v>
      </c>
      <c r="H214">
        <v>0</v>
      </c>
      <c r="I214">
        <v>0</v>
      </c>
      <c r="J214">
        <v>9.0330000000000013</v>
      </c>
      <c r="K214">
        <v>11</v>
      </c>
      <c r="L214">
        <v>8</v>
      </c>
      <c r="M214">
        <v>7</v>
      </c>
      <c r="N214">
        <v>3</v>
      </c>
      <c r="O214">
        <v>8</v>
      </c>
      <c r="P214" s="18">
        <f>IF(J214=0,100,9*M214/J214)</f>
        <v>6.9744271006310186</v>
      </c>
      <c r="Q214" s="18">
        <f>IF(J214=0,100,9*N214/J214)</f>
        <v>2.9890401859847224</v>
      </c>
      <c r="R214" s="26">
        <f>IF(J214=0,0,9*O214/J214)</f>
        <v>7.9707738292925931</v>
      </c>
      <c r="S214" s="26">
        <f>IF(G214+H214=0,0,G214/(G214+H214))</f>
        <v>1</v>
      </c>
      <c r="U214">
        <f>IF($J214&lt;$Z$1,100,P214)</f>
        <v>100</v>
      </c>
      <c r="V214">
        <f>IF($J214&lt;$Z$1,100,Q214)</f>
        <v>100</v>
      </c>
      <c r="W214">
        <f>IF($J214&lt;$Z$1,0,R214)</f>
        <v>0</v>
      </c>
      <c r="X214">
        <f>IF(G214+H214&lt;(20*$Z$1/162),0,S214)</f>
        <v>0</v>
      </c>
    </row>
    <row r="215" spans="1:24" x14ac:dyDescent="0.25">
      <c r="A215" s="47" t="s">
        <v>330</v>
      </c>
      <c r="B215" s="49" t="s">
        <v>72</v>
      </c>
      <c r="C215">
        <v>7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12.333333666666666</v>
      </c>
      <c r="K215">
        <v>13</v>
      </c>
      <c r="L215">
        <v>6</v>
      </c>
      <c r="M215">
        <v>6</v>
      </c>
      <c r="N215">
        <v>2</v>
      </c>
      <c r="O215">
        <v>8</v>
      </c>
      <c r="P215" s="18">
        <f>IF(J215=0,100,9*M215/J215)</f>
        <v>4.3783782600438306</v>
      </c>
      <c r="Q215" s="18">
        <f>IF(J215=0,100,9*N215/J215)</f>
        <v>1.4594594200146103</v>
      </c>
      <c r="R215" s="26">
        <f>IF(J215=0,0,9*O215/J215)</f>
        <v>5.8378376800584411</v>
      </c>
      <c r="S215" s="26">
        <f>IF(G215+H215=0,0,G215/(G215+H215))</f>
        <v>0</v>
      </c>
      <c r="U215">
        <f>IF($J215&lt;$Z$1,100,P215)</f>
        <v>100</v>
      </c>
      <c r="V215">
        <f>IF($J215&lt;$Z$1,100,Q215)</f>
        <v>100</v>
      </c>
      <c r="W215">
        <f>IF($J215&lt;$Z$1,0,R215)</f>
        <v>0</v>
      </c>
      <c r="X215">
        <f>IF(G215+H215&lt;(20*$Z$1/162),0,S215)</f>
        <v>0</v>
      </c>
    </row>
    <row r="216" spans="1:24" x14ac:dyDescent="0.25">
      <c r="A216" s="47" t="s">
        <v>362</v>
      </c>
      <c r="B216" s="49" t="s">
        <v>5</v>
      </c>
      <c r="C216">
        <v>4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7.666334</v>
      </c>
      <c r="K216">
        <v>10</v>
      </c>
      <c r="L216">
        <v>6</v>
      </c>
      <c r="M216">
        <v>6</v>
      </c>
      <c r="N216">
        <v>2</v>
      </c>
      <c r="O216">
        <v>8</v>
      </c>
      <c r="P216" s="18">
        <f>IF(J216=0,100,9*M216/J216)</f>
        <v>7.0437838998405233</v>
      </c>
      <c r="Q216" s="18">
        <f>IF(J216=0,100,9*N216/J216)</f>
        <v>2.3479279666135078</v>
      </c>
      <c r="R216" s="26">
        <f>IF(J216=0,0,9*O216/J216)</f>
        <v>9.3917118664540311</v>
      </c>
      <c r="S216" s="26">
        <f>IF(G216+H216=0,0,G216/(G216+H216))</f>
        <v>0</v>
      </c>
      <c r="U216">
        <f>IF($J216&lt;$Z$1,100,P216)</f>
        <v>100</v>
      </c>
      <c r="V216">
        <f>IF($J216&lt;$Z$1,100,Q216)</f>
        <v>100</v>
      </c>
      <c r="W216">
        <f>IF($J216&lt;$Z$1,0,R216)</f>
        <v>0</v>
      </c>
      <c r="X216">
        <f>IF(G216+H216&lt;(20*$Z$1/162),0,S216)</f>
        <v>0</v>
      </c>
    </row>
    <row r="217" spans="1:24" x14ac:dyDescent="0.25">
      <c r="A217" s="48" t="s">
        <v>119</v>
      </c>
      <c r="B217" s="49" t="s">
        <v>42</v>
      </c>
      <c r="C217">
        <v>4</v>
      </c>
      <c r="D217">
        <v>4</v>
      </c>
      <c r="E217">
        <v>0</v>
      </c>
      <c r="F217">
        <v>0</v>
      </c>
      <c r="G217">
        <v>2</v>
      </c>
      <c r="H217">
        <v>0</v>
      </c>
      <c r="I217">
        <v>0</v>
      </c>
      <c r="J217">
        <v>17.666</v>
      </c>
      <c r="K217">
        <v>23</v>
      </c>
      <c r="L217">
        <v>11</v>
      </c>
      <c r="M217">
        <v>11</v>
      </c>
      <c r="N217">
        <v>11</v>
      </c>
      <c r="O217">
        <v>7</v>
      </c>
      <c r="P217" s="18">
        <f>IF(J217=0,100,9*M217/J217)</f>
        <v>5.6039850560398508</v>
      </c>
      <c r="Q217" s="18">
        <f>IF(J217=0,100,9*N217/J217)</f>
        <v>5.6039850560398508</v>
      </c>
      <c r="R217" s="26">
        <f>IF(J217=0,0,9*O217/J217)</f>
        <v>3.5661723083889956</v>
      </c>
      <c r="S217" s="26">
        <f>IF(G217+H217=0,0,G217/(G217+H217))</f>
        <v>1</v>
      </c>
      <c r="U217">
        <f>IF($J217&lt;$Z$1,100,P217)</f>
        <v>100</v>
      </c>
      <c r="V217">
        <f>IF($J217&lt;$Z$1,100,Q217)</f>
        <v>100</v>
      </c>
      <c r="W217">
        <f>IF($J217&lt;$Z$1,0,R217)</f>
        <v>0</v>
      </c>
      <c r="X217">
        <f>IF(G217+H217&lt;(20*$Z$1/162),0,S217)</f>
        <v>0</v>
      </c>
    </row>
    <row r="218" spans="1:24" x14ac:dyDescent="0.25">
      <c r="A218" s="46" t="s">
        <v>478</v>
      </c>
      <c r="B218" s="49" t="s">
        <v>79</v>
      </c>
      <c r="C218">
        <v>3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8.3330000000000002</v>
      </c>
      <c r="K218">
        <v>8</v>
      </c>
      <c r="L218">
        <v>6</v>
      </c>
      <c r="M218">
        <v>6</v>
      </c>
      <c r="N218">
        <v>7</v>
      </c>
      <c r="O218">
        <v>7</v>
      </c>
      <c r="P218" s="18">
        <f>IF(J218=0,100,9*M218/J218)</f>
        <v>6.4802592103684145</v>
      </c>
      <c r="Q218" s="18">
        <f>IF(J218=0,100,9*N218/J218)</f>
        <v>7.5603024120964841</v>
      </c>
      <c r="R218" s="26">
        <f>IF(J218=0,0,9*O218/J218)</f>
        <v>7.5603024120964841</v>
      </c>
      <c r="S218" s="26">
        <f>IF(G218+H218=0,0,G218/(G218+H218))</f>
        <v>0</v>
      </c>
      <c r="U218">
        <f>IF($J218&lt;$Z$1,100,P218)</f>
        <v>100</v>
      </c>
      <c r="V218">
        <f>IF($J218&lt;$Z$1,100,Q218)</f>
        <v>100</v>
      </c>
      <c r="W218">
        <f>IF($J218&lt;$Z$1,0,R218)</f>
        <v>0</v>
      </c>
      <c r="X218">
        <f>IF(G218+H218&lt;(20*$Z$1/162),0,S218)</f>
        <v>0</v>
      </c>
    </row>
    <row r="219" spans="1:24" x14ac:dyDescent="0.25">
      <c r="A219" s="47" t="s">
        <v>540</v>
      </c>
      <c r="B219" s="49" t="s">
        <v>83</v>
      </c>
      <c r="C219">
        <v>10</v>
      </c>
      <c r="D219">
        <v>0</v>
      </c>
      <c r="E219">
        <v>0</v>
      </c>
      <c r="F219">
        <v>0</v>
      </c>
      <c r="G219">
        <v>0</v>
      </c>
      <c r="H219">
        <v>1</v>
      </c>
      <c r="I219">
        <v>0</v>
      </c>
      <c r="J219">
        <v>17.666266666666665</v>
      </c>
      <c r="K219">
        <v>16</v>
      </c>
      <c r="L219">
        <v>4</v>
      </c>
      <c r="M219">
        <v>4</v>
      </c>
      <c r="N219">
        <v>6</v>
      </c>
      <c r="O219">
        <v>7</v>
      </c>
      <c r="P219" s="18">
        <f>IF(J219=0,100,9*M219/J219)</f>
        <v>2.0377819875166985</v>
      </c>
      <c r="Q219" s="18">
        <f>IF(J219=0,100,9*N219/J219)</f>
        <v>3.0566729812750482</v>
      </c>
      <c r="R219" s="26">
        <f>IF(J219=0,0,9*O219/J219)</f>
        <v>3.5661184781542228</v>
      </c>
      <c r="S219" s="26">
        <f>IF(G219+H219=0,0,G219/(G219+H219))</f>
        <v>0</v>
      </c>
      <c r="U219">
        <f>IF($J219&lt;$Z$1,100,P219)</f>
        <v>100</v>
      </c>
      <c r="V219">
        <f>IF($J219&lt;$Z$1,100,Q219)</f>
        <v>100</v>
      </c>
      <c r="W219">
        <f>IF($J219&lt;$Z$1,0,R219)</f>
        <v>0</v>
      </c>
      <c r="X219">
        <f>IF(G219+H219&lt;(20*$Z$1/162),0,S219)</f>
        <v>0</v>
      </c>
    </row>
    <row r="220" spans="1:24" x14ac:dyDescent="0.25">
      <c r="A220" s="47" t="s">
        <v>299</v>
      </c>
      <c r="B220" s="49" t="s">
        <v>70</v>
      </c>
      <c r="C220">
        <v>5</v>
      </c>
      <c r="D220">
        <v>0</v>
      </c>
      <c r="E220">
        <v>0</v>
      </c>
      <c r="F220">
        <v>0</v>
      </c>
      <c r="G220">
        <v>2</v>
      </c>
      <c r="H220">
        <v>0</v>
      </c>
      <c r="I220">
        <v>0</v>
      </c>
      <c r="J220">
        <v>11.999000000000001</v>
      </c>
      <c r="K220">
        <v>8</v>
      </c>
      <c r="L220">
        <v>3</v>
      </c>
      <c r="M220">
        <v>3</v>
      </c>
      <c r="N220">
        <v>6</v>
      </c>
      <c r="O220">
        <v>7</v>
      </c>
      <c r="P220" s="18">
        <f>IF(J220=0,100,9*M220/J220)</f>
        <v>2.250187515626302</v>
      </c>
      <c r="Q220" s="18">
        <f>IF(J220=0,100,9*N220/J220)</f>
        <v>4.5003750312526041</v>
      </c>
      <c r="R220" s="26">
        <f>IF(J220=0,0,9*O220/J220)</f>
        <v>5.2504375364613711</v>
      </c>
      <c r="S220" s="26">
        <f>IF(G220+H220=0,0,G220/(G220+H220))</f>
        <v>1</v>
      </c>
      <c r="U220">
        <f>IF($J220&lt;$Z$1,100,P220)</f>
        <v>100</v>
      </c>
      <c r="V220">
        <f>IF($J220&lt;$Z$1,100,Q220)</f>
        <v>100</v>
      </c>
      <c r="W220">
        <f>IF($J220&lt;$Z$1,0,R220)</f>
        <v>0</v>
      </c>
      <c r="X220">
        <f>IF(G220+H220&lt;(20*$Z$1/162),0,S220)</f>
        <v>0</v>
      </c>
    </row>
    <row r="221" spans="1:24" x14ac:dyDescent="0.25">
      <c r="A221" s="74" t="s">
        <v>679</v>
      </c>
      <c r="B221" s="49" t="s">
        <v>87</v>
      </c>
      <c r="C221">
        <v>3</v>
      </c>
      <c r="D221">
        <v>2</v>
      </c>
      <c r="E221">
        <v>0</v>
      </c>
      <c r="F221">
        <v>0</v>
      </c>
      <c r="G221">
        <v>2</v>
      </c>
      <c r="H221">
        <v>1</v>
      </c>
      <c r="I221">
        <v>0</v>
      </c>
      <c r="J221">
        <v>9.3330000000000002</v>
      </c>
      <c r="K221">
        <v>9</v>
      </c>
      <c r="L221">
        <v>9</v>
      </c>
      <c r="M221">
        <v>9</v>
      </c>
      <c r="N221">
        <v>6</v>
      </c>
      <c r="O221">
        <v>7</v>
      </c>
      <c r="P221" s="18">
        <f>IF(J221=0,100,9*M221/J221)</f>
        <v>8.6788813886210221</v>
      </c>
      <c r="Q221" s="18">
        <f>IF(J221=0,100,9*N221/J221)</f>
        <v>5.7859209257473481</v>
      </c>
      <c r="R221" s="26">
        <f>IF(J221=0,0,9*O221/J221)</f>
        <v>6.750241080038573</v>
      </c>
      <c r="S221" s="26">
        <f>IF(G221+H221=0,0,G221/(G221+H221))</f>
        <v>0.66666666666666663</v>
      </c>
      <c r="U221">
        <f>IF($J221&lt;$Z$1,100,P221)</f>
        <v>100</v>
      </c>
      <c r="V221">
        <f>IF($J221&lt;$Z$1,100,Q221)</f>
        <v>100</v>
      </c>
      <c r="W221">
        <f>IF($J221&lt;$Z$1,0,R221)</f>
        <v>0</v>
      </c>
      <c r="X221">
        <f>IF(G221+H221&lt;(20*$Z$1/162),0,S221)</f>
        <v>0</v>
      </c>
    </row>
    <row r="222" spans="1:24" x14ac:dyDescent="0.25">
      <c r="A222" s="74" t="s">
        <v>682</v>
      </c>
      <c r="B222" s="49" t="s">
        <v>87</v>
      </c>
      <c r="C222">
        <v>2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8.6660000000000004</v>
      </c>
      <c r="K222">
        <v>14</v>
      </c>
      <c r="L222">
        <v>10</v>
      </c>
      <c r="M222">
        <v>9</v>
      </c>
      <c r="N222">
        <v>3</v>
      </c>
      <c r="O222">
        <v>7</v>
      </c>
      <c r="P222" s="18">
        <f>IF(J222=0,100,9*M222/J222)</f>
        <v>9.3468728363720288</v>
      </c>
      <c r="Q222" s="18">
        <f>IF(J222=0,100,9*N222/J222)</f>
        <v>3.1156242787906763</v>
      </c>
      <c r="R222" s="26">
        <f>IF(J222=0,0,9*O222/J222)</f>
        <v>7.2697899838449107</v>
      </c>
      <c r="S222" s="26">
        <f>IF(G222+H222=0,0,G222/(G222+H222))</f>
        <v>0</v>
      </c>
      <c r="U222">
        <f>IF($J222&lt;$Z$1,100,P222)</f>
        <v>100</v>
      </c>
      <c r="V222">
        <f>IF($J222&lt;$Z$1,100,Q222)</f>
        <v>100</v>
      </c>
      <c r="W222">
        <f>IF($J222&lt;$Z$1,0,R222)</f>
        <v>0</v>
      </c>
      <c r="X222">
        <f>IF(G222+H222&lt;(20*$Z$1/162),0,S222)</f>
        <v>0</v>
      </c>
    </row>
    <row r="223" spans="1:24" x14ac:dyDescent="0.25">
      <c r="A223" s="47" t="s">
        <v>432</v>
      </c>
      <c r="B223" s="49" t="s">
        <v>77</v>
      </c>
      <c r="C223">
        <v>5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9.3325999999999993</v>
      </c>
      <c r="K223">
        <v>14</v>
      </c>
      <c r="L223">
        <v>9</v>
      </c>
      <c r="M223">
        <v>9</v>
      </c>
      <c r="N223">
        <v>1</v>
      </c>
      <c r="O223">
        <v>7</v>
      </c>
      <c r="P223" s="18">
        <f>IF(J223=0,100,9*M223/J223)</f>
        <v>8.6792533699076362</v>
      </c>
      <c r="Q223" s="18">
        <f>IF(J223=0,100,9*N223/J223)</f>
        <v>0.96436148554529288</v>
      </c>
      <c r="R223" s="26">
        <f>IF(J223=0,0,9*O223/J223)</f>
        <v>6.75053039881705</v>
      </c>
      <c r="S223" s="26">
        <f>IF(G223+H223=0,0,G223/(G223+H223))</f>
        <v>0</v>
      </c>
      <c r="U223">
        <f>IF($J223&lt;$Z$1,100,P223)</f>
        <v>100</v>
      </c>
      <c r="V223">
        <f>IF($J223&lt;$Z$1,100,Q223)</f>
        <v>100</v>
      </c>
      <c r="W223">
        <f>IF($J223&lt;$Z$1,0,R223)</f>
        <v>0</v>
      </c>
      <c r="X223">
        <f>IF(G223+H223&lt;(20*$Z$1/162),0,S223)</f>
        <v>0</v>
      </c>
    </row>
    <row r="224" spans="1:24" x14ac:dyDescent="0.25">
      <c r="A224" s="47" t="s">
        <v>503</v>
      </c>
      <c r="B224" s="49" t="s">
        <v>81</v>
      </c>
      <c r="C224">
        <v>23</v>
      </c>
      <c r="D224">
        <v>0</v>
      </c>
      <c r="E224">
        <v>0</v>
      </c>
      <c r="F224">
        <v>0</v>
      </c>
      <c r="G224">
        <v>3</v>
      </c>
      <c r="H224">
        <v>0</v>
      </c>
      <c r="I224">
        <v>0</v>
      </c>
      <c r="J224">
        <v>23.999000000000002</v>
      </c>
      <c r="K224">
        <v>19</v>
      </c>
      <c r="L224">
        <v>14</v>
      </c>
      <c r="M224">
        <v>13</v>
      </c>
      <c r="N224">
        <v>12</v>
      </c>
      <c r="O224">
        <v>6</v>
      </c>
      <c r="P224" s="18">
        <f>IF(J224=0,100,9*M224/J224)</f>
        <v>4.8752031334638941</v>
      </c>
      <c r="Q224" s="18">
        <f>IF(J224=0,100,9*N224/J224)</f>
        <v>4.5001875078128251</v>
      </c>
      <c r="R224" s="26">
        <f>IF(J224=0,0,9*O224/J224)</f>
        <v>2.2500937539064125</v>
      </c>
      <c r="S224" s="26">
        <f>IF(G224+H224=0,0,G224/(G224+H224))</f>
        <v>1</v>
      </c>
      <c r="U224">
        <f>IF($J224&lt;$Z$1,100,P224)</f>
        <v>100</v>
      </c>
      <c r="V224">
        <f>IF($J224&lt;$Z$1,100,Q224)</f>
        <v>100</v>
      </c>
      <c r="W224">
        <f>IF($J224&lt;$Z$1,0,R224)</f>
        <v>0</v>
      </c>
      <c r="X224">
        <f>IF(G224+H224&lt;(20*$Z$1/162),0,S224)</f>
        <v>0</v>
      </c>
    </row>
    <row r="225" spans="1:24" x14ac:dyDescent="0.25">
      <c r="A225" s="74" t="s">
        <v>681</v>
      </c>
      <c r="B225" s="49" t="s">
        <v>87</v>
      </c>
      <c r="C225">
        <v>12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1</v>
      </c>
      <c r="J225">
        <v>20.331900000000001</v>
      </c>
      <c r="K225">
        <v>18</v>
      </c>
      <c r="L225">
        <v>8</v>
      </c>
      <c r="M225">
        <v>7</v>
      </c>
      <c r="N225">
        <v>6</v>
      </c>
      <c r="O225">
        <v>6</v>
      </c>
      <c r="P225" s="18">
        <f>IF(J225=0,100,9*M225/J225)</f>
        <v>3.0985790801646673</v>
      </c>
      <c r="Q225" s="18">
        <f>IF(J225=0,100,9*N225/J225)</f>
        <v>2.6559249258554289</v>
      </c>
      <c r="R225" s="26">
        <f>IF(J225=0,0,9*O225/J225)</f>
        <v>2.6559249258554289</v>
      </c>
      <c r="S225" s="26">
        <f>IF(G225+H225=0,0,G225/(G225+H225))</f>
        <v>0</v>
      </c>
      <c r="U225">
        <f>IF($J225&lt;$Z$1,100,P225)</f>
        <v>100</v>
      </c>
      <c r="V225">
        <f>IF($J225&lt;$Z$1,100,Q225)</f>
        <v>100</v>
      </c>
      <c r="W225">
        <f>IF($J225&lt;$Z$1,0,R225)</f>
        <v>0</v>
      </c>
      <c r="X225">
        <f>IF(G225+H225&lt;(20*$Z$1/162),0,S225)</f>
        <v>0</v>
      </c>
    </row>
    <row r="226" spans="1:24" x14ac:dyDescent="0.25">
      <c r="A226" s="47" t="s">
        <v>327</v>
      </c>
      <c r="B226" s="49" t="s">
        <v>72</v>
      </c>
      <c r="C226">
        <v>5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7</v>
      </c>
      <c r="K226">
        <v>4</v>
      </c>
      <c r="L226">
        <v>1</v>
      </c>
      <c r="M226">
        <v>1</v>
      </c>
      <c r="N226">
        <v>1</v>
      </c>
      <c r="O226">
        <v>6</v>
      </c>
      <c r="P226" s="18">
        <f>IF(J226=0,100,9*M226/J226)</f>
        <v>1.2857142857142858</v>
      </c>
      <c r="Q226" s="18">
        <f>IF(J226=0,100,9*N226/J226)</f>
        <v>1.2857142857142858</v>
      </c>
      <c r="R226" s="26">
        <f>IF(J226=0,0,9*O226/J226)</f>
        <v>7.7142857142857144</v>
      </c>
      <c r="S226" s="26">
        <f>IF(G226+H226=0,0,G226/(G226+H226))</f>
        <v>0</v>
      </c>
      <c r="U226">
        <f>IF($J226&lt;$Z$1,100,P226)</f>
        <v>100</v>
      </c>
      <c r="V226">
        <f>IF($J226&lt;$Z$1,100,Q226)</f>
        <v>100</v>
      </c>
      <c r="W226">
        <f>IF($J226&lt;$Z$1,0,R226)</f>
        <v>0</v>
      </c>
      <c r="X226">
        <f>IF(G226+H226&lt;(20*$Z$1/162),0,S226)</f>
        <v>0</v>
      </c>
    </row>
    <row r="227" spans="1:24" x14ac:dyDescent="0.25">
      <c r="A227" s="47" t="s">
        <v>301</v>
      </c>
      <c r="B227" s="49" t="s">
        <v>70</v>
      </c>
      <c r="C227">
        <v>3</v>
      </c>
      <c r="D227">
        <v>3</v>
      </c>
      <c r="E227">
        <v>0</v>
      </c>
      <c r="F227">
        <v>0</v>
      </c>
      <c r="G227">
        <v>1</v>
      </c>
      <c r="H227">
        <v>0</v>
      </c>
      <c r="I227">
        <v>0</v>
      </c>
      <c r="J227">
        <v>14.333</v>
      </c>
      <c r="K227">
        <v>10</v>
      </c>
      <c r="L227">
        <v>5</v>
      </c>
      <c r="M227">
        <v>5</v>
      </c>
      <c r="N227">
        <v>9</v>
      </c>
      <c r="O227">
        <v>5</v>
      </c>
      <c r="P227" s="18">
        <f>IF(J227=0,100,9*M227/J227)</f>
        <v>3.1396078978580895</v>
      </c>
      <c r="Q227" s="18">
        <f>IF(J227=0,100,9*N227/J227)</f>
        <v>5.6512942161445618</v>
      </c>
      <c r="R227" s="26">
        <f>IF(J227=0,0,9*O227/J227)</f>
        <v>3.1396078978580895</v>
      </c>
      <c r="S227" s="26">
        <f>IF(G227+H227=0,0,G227/(G227+H227))</f>
        <v>1</v>
      </c>
      <c r="U227">
        <f>IF($J227&lt;$Z$1,100,P227)</f>
        <v>100</v>
      </c>
      <c r="V227">
        <f>IF($J227&lt;$Z$1,100,Q227)</f>
        <v>100</v>
      </c>
      <c r="W227">
        <f>IF($J227&lt;$Z$1,0,R227)</f>
        <v>0</v>
      </c>
      <c r="X227">
        <f>IF(G227+H227&lt;(20*$Z$1/162),0,S227)</f>
        <v>0</v>
      </c>
    </row>
    <row r="228" spans="1:24" x14ac:dyDescent="0.25">
      <c r="A228" s="48" t="s">
        <v>122</v>
      </c>
      <c r="B228" s="49" t="s">
        <v>42</v>
      </c>
      <c r="C228">
        <v>6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7.6660000000000004</v>
      </c>
      <c r="K228">
        <v>11</v>
      </c>
      <c r="L228">
        <v>7</v>
      </c>
      <c r="M228">
        <v>7</v>
      </c>
      <c r="N228">
        <v>9</v>
      </c>
      <c r="O228">
        <v>5</v>
      </c>
      <c r="P228" s="18">
        <f>IF(J228=0,100,9*M228/J228)</f>
        <v>8.2181059222541091</v>
      </c>
      <c r="Q228" s="18">
        <f>IF(J228=0,100,9*N228/J228)</f>
        <v>10.566136185755283</v>
      </c>
      <c r="R228" s="26">
        <f>IF(J228=0,0,9*O228/J228)</f>
        <v>5.8700756587529348</v>
      </c>
      <c r="S228" s="26">
        <f>IF(G228+H228=0,0,G228/(G228+H228))</f>
        <v>0</v>
      </c>
      <c r="U228">
        <f>IF($J228&lt;$Z$1,100,P228)</f>
        <v>100</v>
      </c>
      <c r="V228">
        <f>IF($J228&lt;$Z$1,100,Q228)</f>
        <v>100</v>
      </c>
      <c r="W228">
        <f>IF($J228&lt;$Z$1,0,R228)</f>
        <v>0</v>
      </c>
      <c r="X228">
        <f>IF(G228+H228&lt;(20*$Z$1/162),0,S228)</f>
        <v>0</v>
      </c>
    </row>
    <row r="229" spans="1:24" x14ac:dyDescent="0.25">
      <c r="A229" s="47" t="s">
        <v>436</v>
      </c>
      <c r="B229" s="49" t="s">
        <v>77</v>
      </c>
      <c r="C229">
        <v>10</v>
      </c>
      <c r="D229">
        <v>0</v>
      </c>
      <c r="E229">
        <v>0</v>
      </c>
      <c r="F229">
        <v>0</v>
      </c>
      <c r="G229">
        <v>1</v>
      </c>
      <c r="H229">
        <v>1</v>
      </c>
      <c r="I229">
        <v>0</v>
      </c>
      <c r="J229">
        <v>12.3323</v>
      </c>
      <c r="K229">
        <v>13</v>
      </c>
      <c r="L229">
        <v>10</v>
      </c>
      <c r="M229">
        <v>9</v>
      </c>
      <c r="N229">
        <v>7</v>
      </c>
      <c r="O229">
        <v>5</v>
      </c>
      <c r="P229" s="18">
        <f>IF(J229=0,100,9*M229/J229)</f>
        <v>6.5681178693349986</v>
      </c>
      <c r="Q229" s="18">
        <f>IF(J229=0,100,9*N229/J229)</f>
        <v>5.1085361205938877</v>
      </c>
      <c r="R229" s="26">
        <f>IF(J229=0,0,9*O229/J229)</f>
        <v>3.6489543718527768</v>
      </c>
      <c r="S229" s="26">
        <f>IF(G229+H229=0,0,G229/(G229+H229))</f>
        <v>0.5</v>
      </c>
      <c r="U229">
        <f>IF($J229&lt;$Z$1,100,P229)</f>
        <v>100</v>
      </c>
      <c r="V229">
        <f>IF($J229&lt;$Z$1,100,Q229)</f>
        <v>100</v>
      </c>
      <c r="W229">
        <f>IF($J229&lt;$Z$1,0,R229)</f>
        <v>0</v>
      </c>
      <c r="X229">
        <f>IF(G229+H229&lt;(20*$Z$1/162),0,S229)</f>
        <v>0</v>
      </c>
    </row>
    <row r="230" spans="1:24" x14ac:dyDescent="0.25">
      <c r="A230" s="74" t="s">
        <v>685</v>
      </c>
      <c r="B230" s="49" t="s">
        <v>87</v>
      </c>
      <c r="C230">
        <v>10</v>
      </c>
      <c r="D230">
        <v>0</v>
      </c>
      <c r="E230">
        <v>0</v>
      </c>
      <c r="F230">
        <v>0</v>
      </c>
      <c r="G230">
        <v>2</v>
      </c>
      <c r="H230">
        <v>1</v>
      </c>
      <c r="I230">
        <v>5</v>
      </c>
      <c r="J230">
        <v>13.666600000000001</v>
      </c>
      <c r="K230">
        <v>9</v>
      </c>
      <c r="L230">
        <v>5</v>
      </c>
      <c r="M230">
        <v>4</v>
      </c>
      <c r="N230">
        <v>4</v>
      </c>
      <c r="O230">
        <v>5</v>
      </c>
      <c r="P230" s="18">
        <f>IF(J230=0,100,9*M230/J230)</f>
        <v>2.6341591910204438</v>
      </c>
      <c r="Q230" s="18">
        <f>IF(J230=0,100,9*N230/J230)</f>
        <v>2.6341591910204438</v>
      </c>
      <c r="R230" s="26">
        <f>IF(J230=0,0,9*O230/J230)</f>
        <v>3.2926989887755549</v>
      </c>
      <c r="S230" s="26">
        <f>IF(G230+H230=0,0,G230/(G230+H230))</f>
        <v>0.66666666666666663</v>
      </c>
      <c r="U230">
        <f>IF($J230&lt;$Z$1,100,P230)</f>
        <v>100</v>
      </c>
      <c r="V230">
        <f>IF($J230&lt;$Z$1,100,Q230)</f>
        <v>100</v>
      </c>
      <c r="W230">
        <f>IF($J230&lt;$Z$1,0,R230)</f>
        <v>0</v>
      </c>
      <c r="X230">
        <f>IF(G230+H230&lt;(20*$Z$1/162),0,S230)</f>
        <v>0</v>
      </c>
    </row>
    <row r="231" spans="1:24" x14ac:dyDescent="0.25">
      <c r="A231" s="47" t="s">
        <v>648</v>
      </c>
      <c r="B231" s="49" t="s">
        <v>622</v>
      </c>
      <c r="C231">
        <v>5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13.033000000000001</v>
      </c>
      <c r="K231">
        <v>21</v>
      </c>
      <c r="L231">
        <v>9</v>
      </c>
      <c r="M231">
        <v>9</v>
      </c>
      <c r="N231">
        <v>4</v>
      </c>
      <c r="O231">
        <v>5</v>
      </c>
      <c r="P231" s="18">
        <f>IF(J231=0,100,9*M231/J231)</f>
        <v>6.2149927108110177</v>
      </c>
      <c r="Q231" s="18">
        <f>IF(J231=0,100,9*N231/J231)</f>
        <v>2.7622189825826746</v>
      </c>
      <c r="R231" s="26">
        <f>IF(J231=0,0,9*O231/J231)</f>
        <v>3.4527737282283431</v>
      </c>
      <c r="S231" s="26">
        <f>IF(G231+H231=0,0,G231/(G231+H231))</f>
        <v>0</v>
      </c>
      <c r="U231">
        <f>IF($J231&lt;$Z$1,100,P231)</f>
        <v>100</v>
      </c>
      <c r="V231">
        <f>IF($J231&lt;$Z$1,100,Q231)</f>
        <v>100</v>
      </c>
      <c r="W231">
        <f>IF($J231&lt;$Z$1,0,R231)</f>
        <v>0</v>
      </c>
      <c r="X231">
        <f>IF(G231+H231&lt;(20*$Z$1/162),0,S231)</f>
        <v>0</v>
      </c>
    </row>
    <row r="232" spans="1:24" x14ac:dyDescent="0.25">
      <c r="A232" s="47" t="s">
        <v>372</v>
      </c>
      <c r="B232" s="49" t="s">
        <v>5</v>
      </c>
      <c r="C232">
        <v>2</v>
      </c>
      <c r="D232">
        <v>1</v>
      </c>
      <c r="E232">
        <v>0</v>
      </c>
      <c r="F232">
        <v>0</v>
      </c>
      <c r="G232">
        <v>0</v>
      </c>
      <c r="H232">
        <v>1</v>
      </c>
      <c r="I232">
        <v>0</v>
      </c>
      <c r="J232">
        <v>8.3333000000000013</v>
      </c>
      <c r="K232">
        <v>10</v>
      </c>
      <c r="L232">
        <v>4</v>
      </c>
      <c r="M232">
        <v>4</v>
      </c>
      <c r="N232">
        <v>2</v>
      </c>
      <c r="O232">
        <v>5</v>
      </c>
      <c r="P232" s="18">
        <f>IF(J232=0,100,9*M232/J232)</f>
        <v>4.3200172800691199</v>
      </c>
      <c r="Q232" s="18">
        <f>IF(J232=0,100,9*N232/J232)</f>
        <v>2.1600086400345599</v>
      </c>
      <c r="R232" s="26">
        <f>IF(J232=0,0,9*O232/J232)</f>
        <v>5.4000216000863999</v>
      </c>
      <c r="S232" s="26">
        <f>IF(G232+H232=0,0,G232/(G232+H232))</f>
        <v>0</v>
      </c>
      <c r="U232">
        <f>IF($J232&lt;$Z$1,100,P232)</f>
        <v>100</v>
      </c>
      <c r="V232">
        <f>IF($J232&lt;$Z$1,100,Q232)</f>
        <v>100</v>
      </c>
      <c r="W232">
        <f>IF($J232&lt;$Z$1,0,R232)</f>
        <v>0</v>
      </c>
      <c r="X232">
        <f>IF(G232+H232&lt;(20*$Z$1/162),0,S232)</f>
        <v>0</v>
      </c>
    </row>
    <row r="233" spans="1:24" x14ac:dyDescent="0.25">
      <c r="A233" s="47" t="s">
        <v>222</v>
      </c>
      <c r="B233" s="49" t="s">
        <v>729</v>
      </c>
      <c r="C233">
        <v>4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6.665</v>
      </c>
      <c r="K233">
        <v>3</v>
      </c>
      <c r="L233">
        <v>0</v>
      </c>
      <c r="M233">
        <v>0</v>
      </c>
      <c r="N233">
        <v>2</v>
      </c>
      <c r="O233">
        <v>5</v>
      </c>
      <c r="P233" s="18">
        <f>IF(J233=0,100,9*M233/J233)</f>
        <v>0</v>
      </c>
      <c r="Q233" s="18">
        <f>IF(J233=0,100,9*N233/J233)</f>
        <v>2.7006751687921979</v>
      </c>
      <c r="R233" s="26">
        <f>IF(J233=0,0,9*O233/J233)</f>
        <v>6.7516879219804951</v>
      </c>
      <c r="S233" s="26">
        <f>IF(G233+H233=0,0,G233/(G233+H233))</f>
        <v>0</v>
      </c>
      <c r="U233">
        <f>IF($J233&lt;$Z$1,100,P233)</f>
        <v>100</v>
      </c>
      <c r="V233">
        <f>IF($J233&lt;$Z$1,100,Q233)</f>
        <v>100</v>
      </c>
      <c r="W233">
        <f>IF($J233&lt;$Z$1,0,R233)</f>
        <v>0</v>
      </c>
      <c r="X233">
        <f>IF(G233+H233&lt;(20*$Z$1/162),0,S233)</f>
        <v>0</v>
      </c>
    </row>
    <row r="234" spans="1:24" x14ac:dyDescent="0.25">
      <c r="A234" s="47" t="s">
        <v>606</v>
      </c>
      <c r="B234" s="49" t="s">
        <v>586</v>
      </c>
      <c r="C234">
        <v>5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6.9996999999999998</v>
      </c>
      <c r="K234">
        <v>7</v>
      </c>
      <c r="L234">
        <v>1</v>
      </c>
      <c r="M234">
        <v>1</v>
      </c>
      <c r="N234">
        <v>5</v>
      </c>
      <c r="O234">
        <v>4</v>
      </c>
      <c r="P234" s="18">
        <f>IF(J234=0,100,9*M234/J234)</f>
        <v>1.2857693901167193</v>
      </c>
      <c r="Q234" s="18">
        <f>IF(J234=0,100,9*N234/J234)</f>
        <v>6.4288469505835968</v>
      </c>
      <c r="R234" s="26">
        <f>IF(J234=0,0,9*O234/J234)</f>
        <v>5.1430775604668773</v>
      </c>
      <c r="S234" s="26">
        <f>IF(G234+H234=0,0,G234/(G234+H234))</f>
        <v>0</v>
      </c>
      <c r="U234">
        <f>IF($J234&lt;$Z$1,100,P234)</f>
        <v>100</v>
      </c>
      <c r="V234">
        <f>IF($J234&lt;$Z$1,100,Q234)</f>
        <v>100</v>
      </c>
      <c r="W234">
        <f>IF($J234&lt;$Z$1,0,R234)</f>
        <v>0</v>
      </c>
      <c r="X234">
        <f>IF(G234+H234&lt;(20*$Z$1/162),0,S234)</f>
        <v>0</v>
      </c>
    </row>
    <row r="235" spans="1:24" x14ac:dyDescent="0.25">
      <c r="A235" s="47" t="s">
        <v>408</v>
      </c>
      <c r="B235" s="49" t="s">
        <v>75</v>
      </c>
      <c r="C235">
        <v>2</v>
      </c>
      <c r="D235">
        <v>2</v>
      </c>
      <c r="E235">
        <v>0</v>
      </c>
      <c r="F235">
        <v>0</v>
      </c>
      <c r="G235">
        <v>1</v>
      </c>
      <c r="H235">
        <v>0</v>
      </c>
      <c r="I235">
        <v>0</v>
      </c>
      <c r="J235">
        <v>13</v>
      </c>
      <c r="K235">
        <v>12</v>
      </c>
      <c r="L235">
        <v>7</v>
      </c>
      <c r="M235">
        <v>7</v>
      </c>
      <c r="N235">
        <v>3</v>
      </c>
      <c r="O235">
        <v>4</v>
      </c>
      <c r="P235" s="18">
        <f>IF(J235=0,100,9*M235/J235)</f>
        <v>4.8461538461538458</v>
      </c>
      <c r="Q235" s="18">
        <f>IF(J235=0,100,9*N235/J235)</f>
        <v>2.0769230769230771</v>
      </c>
      <c r="R235" s="26">
        <f>IF(J235=0,0,9*O235/J235)</f>
        <v>2.7692307692307692</v>
      </c>
      <c r="S235" s="26">
        <f>IF(G235+H235=0,0,G235/(G235+H235))</f>
        <v>1</v>
      </c>
      <c r="U235">
        <f>IF($J235&lt;$Z$1,100,P235)</f>
        <v>100</v>
      </c>
      <c r="V235">
        <f>IF($J235&lt;$Z$1,100,Q235)</f>
        <v>100</v>
      </c>
      <c r="W235">
        <f>IF($J235&lt;$Z$1,0,R235)</f>
        <v>0</v>
      </c>
      <c r="X235">
        <f>IF(G235+H235&lt;(20*$Z$1/162),0,S235)</f>
        <v>0</v>
      </c>
    </row>
    <row r="236" spans="1:24" x14ac:dyDescent="0.25">
      <c r="A236" s="47" t="s">
        <v>544</v>
      </c>
      <c r="B236" s="49" t="s">
        <v>83</v>
      </c>
      <c r="C236">
        <v>4</v>
      </c>
      <c r="D236">
        <v>0</v>
      </c>
      <c r="E236">
        <v>0</v>
      </c>
      <c r="F236">
        <v>0</v>
      </c>
      <c r="G236">
        <v>1</v>
      </c>
      <c r="H236">
        <v>0</v>
      </c>
      <c r="I236">
        <v>1</v>
      </c>
      <c r="J236">
        <v>6.3333333333333339</v>
      </c>
      <c r="K236">
        <v>2</v>
      </c>
      <c r="L236">
        <v>0</v>
      </c>
      <c r="M236">
        <v>0</v>
      </c>
      <c r="N236">
        <v>1</v>
      </c>
      <c r="O236">
        <v>4</v>
      </c>
      <c r="P236" s="18">
        <f>IF(J236=0,100,9*M236/J236)</f>
        <v>0</v>
      </c>
      <c r="Q236" s="18">
        <f>IF(J236=0,100,9*N236/J236)</f>
        <v>1.4210526315789473</v>
      </c>
      <c r="R236" s="26">
        <f>IF(J236=0,0,9*O236/J236)</f>
        <v>5.6842105263157894</v>
      </c>
      <c r="S236" s="26">
        <f>IF(G236+H236=0,0,G236/(G236+H236))</f>
        <v>1</v>
      </c>
      <c r="U236">
        <f>IF($J236&lt;$Z$1,100,P236)</f>
        <v>100</v>
      </c>
      <c r="V236">
        <f>IF($J236&lt;$Z$1,100,Q236)</f>
        <v>100</v>
      </c>
      <c r="W236">
        <f>IF($J236&lt;$Z$1,0,R236)</f>
        <v>0</v>
      </c>
      <c r="X236">
        <f>IF(G236+H236&lt;(20*$Z$1/162),0,S236)</f>
        <v>0</v>
      </c>
    </row>
    <row r="237" spans="1:24" x14ac:dyDescent="0.25">
      <c r="A237" s="46" t="s">
        <v>585</v>
      </c>
      <c r="B237" s="49" t="s">
        <v>85</v>
      </c>
      <c r="C237">
        <v>1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2.6659999999999999</v>
      </c>
      <c r="K237">
        <v>1</v>
      </c>
      <c r="L237">
        <v>0</v>
      </c>
      <c r="M237">
        <v>0</v>
      </c>
      <c r="N237">
        <v>0</v>
      </c>
      <c r="O237">
        <v>4</v>
      </c>
      <c r="P237" s="18">
        <f>IF(J237=0,100,9*M237/J237)</f>
        <v>0</v>
      </c>
      <c r="Q237" s="18">
        <f>IF(J237=0,100,9*N237/J237)</f>
        <v>0</v>
      </c>
      <c r="R237" s="26">
        <f>IF(J237=0,0,9*O237/J237)</f>
        <v>13.50337584396099</v>
      </c>
      <c r="S237" s="26">
        <f>IF(G237+H237=0,0,G237/(G237+H237))</f>
        <v>0</v>
      </c>
      <c r="U237">
        <f>IF($J237&lt;$Z$1,100,P237)</f>
        <v>100</v>
      </c>
      <c r="V237">
        <f>IF($J237&lt;$Z$1,100,Q237)</f>
        <v>100</v>
      </c>
      <c r="W237">
        <f>IF($J237&lt;$Z$1,0,R237)</f>
        <v>0</v>
      </c>
      <c r="X237">
        <f>IF(G237+H237&lt;(20*$Z$1/162),0,S237)</f>
        <v>0</v>
      </c>
    </row>
    <row r="238" spans="1:24" x14ac:dyDescent="0.25">
      <c r="A238" s="47" t="s">
        <v>431</v>
      </c>
      <c r="B238" s="49" t="s">
        <v>77</v>
      </c>
      <c r="C238">
        <v>3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6.3330000000000002</v>
      </c>
      <c r="K238">
        <v>6</v>
      </c>
      <c r="L238">
        <v>4</v>
      </c>
      <c r="M238">
        <v>4</v>
      </c>
      <c r="N238">
        <v>4</v>
      </c>
      <c r="O238">
        <v>3</v>
      </c>
      <c r="P238" s="18">
        <f>IF(J238=0,100,9*M238/J238)</f>
        <v>5.684509711037423</v>
      </c>
      <c r="Q238" s="18">
        <f>IF(J238=0,100,9*N238/J238)</f>
        <v>5.684509711037423</v>
      </c>
      <c r="R238" s="26">
        <f>IF(J238=0,0,9*O238/J238)</f>
        <v>4.2633822832780668</v>
      </c>
      <c r="S238" s="26">
        <f>IF(G238+H238=0,0,G238/(G238+H238))</f>
        <v>0</v>
      </c>
      <c r="U238">
        <f>IF($J238&lt;$Z$1,100,P238)</f>
        <v>100</v>
      </c>
      <c r="V238">
        <f>IF($J238&lt;$Z$1,100,Q238)</f>
        <v>100</v>
      </c>
      <c r="W238">
        <f>IF($J238&lt;$Z$1,0,R238)</f>
        <v>0</v>
      </c>
      <c r="X238">
        <f>IF(G238+H238&lt;(20*$Z$1/162),0,S238)</f>
        <v>0</v>
      </c>
    </row>
    <row r="239" spans="1:24" x14ac:dyDescent="0.25">
      <c r="A239" s="47" t="s">
        <v>150</v>
      </c>
      <c r="B239" s="49" t="s">
        <v>64</v>
      </c>
      <c r="C239">
        <v>6</v>
      </c>
      <c r="D239">
        <v>0</v>
      </c>
      <c r="E239">
        <v>0</v>
      </c>
      <c r="F239">
        <v>0</v>
      </c>
      <c r="G239">
        <v>1</v>
      </c>
      <c r="H239">
        <v>2</v>
      </c>
      <c r="I239">
        <v>1</v>
      </c>
      <c r="J239">
        <v>5.6660000000000004</v>
      </c>
      <c r="K239">
        <v>5</v>
      </c>
      <c r="L239">
        <v>4</v>
      </c>
      <c r="M239">
        <v>3</v>
      </c>
      <c r="N239">
        <v>4</v>
      </c>
      <c r="O239">
        <v>3</v>
      </c>
      <c r="P239" s="18">
        <f>IF(J239=0,100,9*M239/J239)</f>
        <v>4.7652665019414044</v>
      </c>
      <c r="Q239" s="18">
        <f>IF(J239=0,100,9*N239/J239)</f>
        <v>6.3536886692552059</v>
      </c>
      <c r="R239" s="26">
        <f>IF(J239=0,0,9*O239/J239)</f>
        <v>4.7652665019414044</v>
      </c>
      <c r="S239" s="26">
        <f>IF(G239+H239=0,0,G239/(G239+H239))</f>
        <v>0.33333333333333331</v>
      </c>
      <c r="U239">
        <f>IF($J239&lt;$Z$1,100,P239)</f>
        <v>100</v>
      </c>
      <c r="V239">
        <f>IF($J239&lt;$Z$1,100,Q239)</f>
        <v>100</v>
      </c>
      <c r="W239">
        <f>IF($J239&lt;$Z$1,0,R239)</f>
        <v>0</v>
      </c>
      <c r="X239">
        <f>IF(G239+H239&lt;(20*$Z$1/162),0,S239)</f>
        <v>0</v>
      </c>
    </row>
    <row r="240" spans="1:24" x14ac:dyDescent="0.25">
      <c r="A240" s="47" t="s">
        <v>295</v>
      </c>
      <c r="B240" s="49" t="s">
        <v>70</v>
      </c>
      <c r="C240">
        <v>4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7.3320000000000007</v>
      </c>
      <c r="K240">
        <v>10</v>
      </c>
      <c r="L240">
        <v>3</v>
      </c>
      <c r="M240">
        <v>3</v>
      </c>
      <c r="N240">
        <v>2</v>
      </c>
      <c r="O240">
        <v>3</v>
      </c>
      <c r="P240" s="18">
        <f>IF(J240=0,100,9*M240/J240)</f>
        <v>3.6824877250409163</v>
      </c>
      <c r="Q240" s="18">
        <f>IF(J240=0,100,9*N240/J240)</f>
        <v>2.4549918166939442</v>
      </c>
      <c r="R240" s="26">
        <f>IF(J240=0,0,9*O240/J240)</f>
        <v>3.6824877250409163</v>
      </c>
      <c r="S240" s="26">
        <f>IF(G240+H240=0,0,G240/(G240+H240))</f>
        <v>0</v>
      </c>
      <c r="U240">
        <f>IF($J240&lt;$Z$1,100,P240)</f>
        <v>100</v>
      </c>
      <c r="V240">
        <f>IF($J240&lt;$Z$1,100,Q240)</f>
        <v>100</v>
      </c>
      <c r="W240">
        <f>IF($J240&lt;$Z$1,0,R240)</f>
        <v>0</v>
      </c>
      <c r="X240">
        <f>IF(G240+H240&lt;(20*$Z$1/162),0,S240)</f>
        <v>0</v>
      </c>
    </row>
    <row r="241" spans="1:24" x14ac:dyDescent="0.25">
      <c r="A241" s="47" t="s">
        <v>199</v>
      </c>
      <c r="B241" s="49" t="s">
        <v>66</v>
      </c>
      <c r="C241">
        <v>2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4.6667000000000005</v>
      </c>
      <c r="K241">
        <v>3</v>
      </c>
      <c r="L241">
        <v>1</v>
      </c>
      <c r="M241">
        <v>1</v>
      </c>
      <c r="N241">
        <v>2</v>
      </c>
      <c r="O241">
        <v>3</v>
      </c>
      <c r="P241" s="18">
        <f>IF(J241=0,100,9*M241/J241)</f>
        <v>1.92855765315962</v>
      </c>
      <c r="Q241" s="18">
        <f>IF(J241=0,100,9*N241/J241)</f>
        <v>3.85711530631924</v>
      </c>
      <c r="R241" s="26">
        <f>IF(J241=0,0,9*O241/J241)</f>
        <v>5.7856729594788598</v>
      </c>
      <c r="S241" s="26">
        <f>IF(G241+H241=0,0,G241/(G241+H241))</f>
        <v>0</v>
      </c>
      <c r="U241">
        <f>IF($J241&lt;$Z$1,100,P241)</f>
        <v>100</v>
      </c>
      <c r="V241">
        <f>IF($J241&lt;$Z$1,100,Q241)</f>
        <v>100</v>
      </c>
      <c r="W241">
        <f>IF($J241&lt;$Z$1,0,R241)</f>
        <v>0</v>
      </c>
      <c r="X241">
        <f>IF(G241+H241&lt;(20*$Z$1/162),0,S241)</f>
        <v>0</v>
      </c>
    </row>
    <row r="242" spans="1:24" x14ac:dyDescent="0.25">
      <c r="A242" s="47" t="s">
        <v>652</v>
      </c>
      <c r="B242" s="49" t="s">
        <v>622</v>
      </c>
      <c r="C242">
        <v>5</v>
      </c>
      <c r="D242">
        <v>0</v>
      </c>
      <c r="E242">
        <v>0</v>
      </c>
      <c r="F242">
        <v>0</v>
      </c>
      <c r="G242">
        <v>1</v>
      </c>
      <c r="H242">
        <v>0</v>
      </c>
      <c r="I242">
        <v>0</v>
      </c>
      <c r="J242">
        <v>7</v>
      </c>
      <c r="K242">
        <v>1</v>
      </c>
      <c r="L242">
        <v>0</v>
      </c>
      <c r="M242">
        <v>0</v>
      </c>
      <c r="N242">
        <v>1</v>
      </c>
      <c r="O242">
        <v>3</v>
      </c>
      <c r="P242" s="18">
        <f>IF(J242=0,100,9*M242/J242)</f>
        <v>0</v>
      </c>
      <c r="Q242" s="18">
        <f>IF(J242=0,100,9*N242/J242)</f>
        <v>1.2857142857142858</v>
      </c>
      <c r="R242" s="26">
        <f>IF(J242=0,0,9*O242/J242)</f>
        <v>3.8571428571428572</v>
      </c>
      <c r="S242" s="26">
        <f>IF(G242+H242=0,0,G242/(G242+H242))</f>
        <v>1</v>
      </c>
      <c r="U242">
        <f>IF($J242&lt;$Z$1,100,P242)</f>
        <v>100</v>
      </c>
      <c r="V242">
        <f>IF($J242&lt;$Z$1,100,Q242)</f>
        <v>100</v>
      </c>
      <c r="W242">
        <f>IF($J242&lt;$Z$1,0,R242)</f>
        <v>0</v>
      </c>
      <c r="X242">
        <f>IF(G242+H242&lt;(20*$Z$1/162),0,S242)</f>
        <v>0</v>
      </c>
    </row>
    <row r="243" spans="1:24" x14ac:dyDescent="0.25">
      <c r="A243" s="47" t="s">
        <v>462</v>
      </c>
      <c r="B243" s="49" t="s">
        <v>79</v>
      </c>
      <c r="C243">
        <v>5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4.9980000000000002</v>
      </c>
      <c r="K243">
        <v>8</v>
      </c>
      <c r="L243">
        <v>6</v>
      </c>
      <c r="M243">
        <v>6</v>
      </c>
      <c r="N243">
        <v>1</v>
      </c>
      <c r="O243">
        <v>3</v>
      </c>
      <c r="P243" s="18">
        <f>IF(J243=0,100,9*M243/J243)</f>
        <v>10.804321728691477</v>
      </c>
      <c r="Q243" s="18">
        <f>IF(J243=0,100,9*N243/J243)</f>
        <v>1.800720288115246</v>
      </c>
      <c r="R243" s="26">
        <f>IF(J243=0,0,9*O243/J243)</f>
        <v>5.4021608643457384</v>
      </c>
      <c r="S243" s="26">
        <f>IF(G243+H243=0,0,G243/(G243+H243))</f>
        <v>0</v>
      </c>
      <c r="U243">
        <f>IF($J243&lt;$Z$1,100,P243)</f>
        <v>100</v>
      </c>
      <c r="V243">
        <f>IF($J243&lt;$Z$1,100,Q243)</f>
        <v>100</v>
      </c>
      <c r="W243">
        <f>IF($J243&lt;$Z$1,0,R243)</f>
        <v>0</v>
      </c>
      <c r="X243">
        <f>IF(G243+H243&lt;(20*$Z$1/162),0,S243)</f>
        <v>0</v>
      </c>
    </row>
    <row r="244" spans="1:24" x14ac:dyDescent="0.25">
      <c r="A244" s="47" t="s">
        <v>368</v>
      </c>
      <c r="B244" s="49" t="s">
        <v>5</v>
      </c>
      <c r="C244">
        <v>3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3.6662999999999997</v>
      </c>
      <c r="K244">
        <v>4</v>
      </c>
      <c r="L244">
        <v>1</v>
      </c>
      <c r="M244">
        <v>1</v>
      </c>
      <c r="N244">
        <v>0</v>
      </c>
      <c r="O244">
        <v>3</v>
      </c>
      <c r="P244" s="18">
        <f>IF(J244=0,100,9*M244/J244)</f>
        <v>2.4547909336388187</v>
      </c>
      <c r="Q244" s="18">
        <f>IF(J244=0,100,9*N244/J244)</f>
        <v>0</v>
      </c>
      <c r="R244" s="26">
        <f>IF(J244=0,0,9*O244/J244)</f>
        <v>7.3643728009164562</v>
      </c>
      <c r="S244" s="26">
        <f>IF(G244+H244=0,0,G244/(G244+H244))</f>
        <v>0</v>
      </c>
      <c r="U244">
        <f>IF($J244&lt;$Z$1,100,P244)</f>
        <v>100</v>
      </c>
      <c r="V244">
        <f>IF($J244&lt;$Z$1,100,Q244)</f>
        <v>100</v>
      </c>
      <c r="W244">
        <f>IF($J244&lt;$Z$1,0,R244)</f>
        <v>0</v>
      </c>
      <c r="X244">
        <f>IF(G244+H244&lt;(20*$Z$1/162),0,S244)</f>
        <v>0</v>
      </c>
    </row>
    <row r="245" spans="1:24" x14ac:dyDescent="0.25">
      <c r="A245" s="47" t="s">
        <v>332</v>
      </c>
      <c r="B245" s="49" t="s">
        <v>72</v>
      </c>
      <c r="C245">
        <v>1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2</v>
      </c>
      <c r="K245">
        <v>3</v>
      </c>
      <c r="L245">
        <v>0</v>
      </c>
      <c r="M245">
        <v>0</v>
      </c>
      <c r="N245">
        <v>0</v>
      </c>
      <c r="O245">
        <v>3</v>
      </c>
      <c r="P245" s="18">
        <f>IF(J245=0,100,9*M245/J245)</f>
        <v>0</v>
      </c>
      <c r="Q245" s="18">
        <f>IF(J245=0,100,9*N245/J245)</f>
        <v>0</v>
      </c>
      <c r="R245" s="26">
        <f>IF(J245=0,0,9*O245/J245)</f>
        <v>13.5</v>
      </c>
      <c r="S245" s="26">
        <f>IF(G245+H245=0,0,G245/(G245+H245))</f>
        <v>0</v>
      </c>
      <c r="U245">
        <f>IF($J245&lt;$Z$1,100,P245)</f>
        <v>100</v>
      </c>
      <c r="V245">
        <f>IF($J245&lt;$Z$1,100,Q245)</f>
        <v>100</v>
      </c>
      <c r="W245">
        <f>IF($J245&lt;$Z$1,0,R245)</f>
        <v>0</v>
      </c>
      <c r="X245">
        <f>IF(G245+H245&lt;(20*$Z$1/162),0,S245)</f>
        <v>0</v>
      </c>
    </row>
    <row r="246" spans="1:24" x14ac:dyDescent="0.25">
      <c r="A246" s="47" t="s">
        <v>292</v>
      </c>
      <c r="B246" s="49" t="s">
        <v>70</v>
      </c>
      <c r="C246">
        <v>2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5.3330000000000002</v>
      </c>
      <c r="K246">
        <v>6</v>
      </c>
      <c r="L246">
        <v>6</v>
      </c>
      <c r="M246">
        <v>6</v>
      </c>
      <c r="N246">
        <v>5</v>
      </c>
      <c r="O246">
        <v>2</v>
      </c>
      <c r="P246" s="18">
        <f>IF(J246=0,100,9*M246/J246)</f>
        <v>10.125632852053252</v>
      </c>
      <c r="Q246" s="18">
        <f>IF(J246=0,100,9*N246/J246)</f>
        <v>8.4380273767110445</v>
      </c>
      <c r="R246" s="26">
        <f>IF(J246=0,0,9*O246/J246)</f>
        <v>3.3752109506844175</v>
      </c>
      <c r="S246" s="26">
        <f>IF(G246+H246=0,0,G246/(G246+H246))</f>
        <v>0</v>
      </c>
      <c r="U246">
        <f>IF($J246&lt;$Z$1,100,P246)</f>
        <v>100</v>
      </c>
      <c r="V246">
        <f>IF($J246&lt;$Z$1,100,Q246)</f>
        <v>100</v>
      </c>
      <c r="W246">
        <f>IF($J246&lt;$Z$1,0,R246)</f>
        <v>0</v>
      </c>
      <c r="X246">
        <f>IF(G246+H246&lt;(20*$Z$1/162),0,S246)</f>
        <v>0</v>
      </c>
    </row>
    <row r="247" spans="1:24" x14ac:dyDescent="0.25">
      <c r="A247" s="47" t="s">
        <v>575</v>
      </c>
      <c r="B247" s="49" t="s">
        <v>85</v>
      </c>
      <c r="C247">
        <v>6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5.6663336666666666</v>
      </c>
      <c r="K247">
        <v>5</v>
      </c>
      <c r="L247">
        <v>2</v>
      </c>
      <c r="M247">
        <v>2</v>
      </c>
      <c r="N247">
        <v>3</v>
      </c>
      <c r="O247">
        <v>2</v>
      </c>
      <c r="P247" s="18">
        <f>IF(J247=0,100,9*M247/J247)</f>
        <v>3.1766572635650765</v>
      </c>
      <c r="Q247" s="18">
        <f>IF(J247=0,100,9*N247/J247)</f>
        <v>4.764985895347615</v>
      </c>
      <c r="R247" s="26">
        <f>IF(J247=0,0,9*O247/J247)</f>
        <v>3.1766572635650765</v>
      </c>
      <c r="S247" s="26">
        <f>IF(G247+H247=0,0,G247/(G247+H247))</f>
        <v>0</v>
      </c>
      <c r="U247">
        <f>IF($J247&lt;$Z$1,100,P247)</f>
        <v>100</v>
      </c>
      <c r="V247">
        <f>IF($J247&lt;$Z$1,100,Q247)</f>
        <v>100</v>
      </c>
      <c r="W247">
        <f>IF($J247&lt;$Z$1,0,R247)</f>
        <v>0</v>
      </c>
      <c r="X247">
        <f>IF(G247+H247&lt;(20*$Z$1/162),0,S247)</f>
        <v>0</v>
      </c>
    </row>
    <row r="248" spans="1:24" x14ac:dyDescent="0.25">
      <c r="A248" s="47" t="s">
        <v>374</v>
      </c>
      <c r="B248" s="49" t="s">
        <v>5</v>
      </c>
      <c r="C248">
        <v>6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7.6656670000000009</v>
      </c>
      <c r="K248">
        <v>18</v>
      </c>
      <c r="L248">
        <v>14</v>
      </c>
      <c r="M248">
        <v>14</v>
      </c>
      <c r="N248">
        <v>2</v>
      </c>
      <c r="O248">
        <v>2</v>
      </c>
      <c r="P248" s="18">
        <f>IF(J248=0,100,9*M248/J248)</f>
        <v>16.436925840895512</v>
      </c>
      <c r="Q248" s="18">
        <f>IF(J248=0,100,9*N248/J248)</f>
        <v>2.3481322629850734</v>
      </c>
      <c r="R248" s="26">
        <f>IF(J248=0,0,9*O248/J248)</f>
        <v>2.3481322629850734</v>
      </c>
      <c r="S248" s="26">
        <f>IF(G248+H248=0,0,G248/(G248+H248))</f>
        <v>0</v>
      </c>
      <c r="U248">
        <f>IF($J248&lt;$Z$1,100,P248)</f>
        <v>100</v>
      </c>
      <c r="V248">
        <f>IF($J248&lt;$Z$1,100,Q248)</f>
        <v>100</v>
      </c>
      <c r="W248">
        <f>IF($J248&lt;$Z$1,0,R248)</f>
        <v>0</v>
      </c>
      <c r="X248">
        <f>IF(G248+H248&lt;(20*$Z$1/162),0,S248)</f>
        <v>0</v>
      </c>
    </row>
    <row r="249" spans="1:24" x14ac:dyDescent="0.25">
      <c r="A249" s="47" t="s">
        <v>257</v>
      </c>
      <c r="B249" s="49" t="s">
        <v>68</v>
      </c>
      <c r="C249">
        <v>8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9.9993333333333325</v>
      </c>
      <c r="K249">
        <v>7</v>
      </c>
      <c r="L249">
        <v>2</v>
      </c>
      <c r="M249">
        <v>2</v>
      </c>
      <c r="N249">
        <v>1</v>
      </c>
      <c r="O249">
        <v>2</v>
      </c>
      <c r="P249" s="18">
        <f>IF(J249=0,100,9*M249/J249)</f>
        <v>1.8001200080005335</v>
      </c>
      <c r="Q249" s="18">
        <f>IF(J249=0,100,9*N249/J249)</f>
        <v>0.90006000400026676</v>
      </c>
      <c r="R249" s="26">
        <f>IF(J249=0,0,9*O249/J249)</f>
        <v>1.8001200080005335</v>
      </c>
      <c r="S249" s="26">
        <f>IF(G249+H249=0,0,G249/(G249+H249))</f>
        <v>0</v>
      </c>
      <c r="U249">
        <f>IF($J249&lt;$Z$1,100,P249)</f>
        <v>100</v>
      </c>
      <c r="V249">
        <f>IF($J249&lt;$Z$1,100,Q249)</f>
        <v>100</v>
      </c>
      <c r="W249">
        <f>IF($J249&lt;$Z$1,0,R249)</f>
        <v>0</v>
      </c>
      <c r="X249">
        <f>IF(G249+H249&lt;(20*$Z$1/162),0,S249)</f>
        <v>0</v>
      </c>
    </row>
    <row r="250" spans="1:24" x14ac:dyDescent="0.25">
      <c r="A250" s="47" t="s">
        <v>331</v>
      </c>
      <c r="B250" s="49" t="s">
        <v>72</v>
      </c>
      <c r="C250">
        <v>2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3</v>
      </c>
      <c r="K250">
        <v>8</v>
      </c>
      <c r="L250">
        <v>8</v>
      </c>
      <c r="M250">
        <v>6</v>
      </c>
      <c r="N250">
        <v>1</v>
      </c>
      <c r="O250">
        <v>2</v>
      </c>
      <c r="P250" s="18">
        <f>IF(J250=0,100,9*M250/J250)</f>
        <v>18</v>
      </c>
      <c r="Q250" s="18">
        <f>IF(J250=0,100,9*N250/J250)</f>
        <v>3</v>
      </c>
      <c r="R250" s="26">
        <f>IF(J250=0,0,9*O250/J250)</f>
        <v>6</v>
      </c>
      <c r="S250" s="26">
        <f>IF(G250+H250=0,0,G250/(G250+H250))</f>
        <v>0</v>
      </c>
      <c r="U250">
        <f>IF($J250&lt;$Z$1,100,P250)</f>
        <v>100</v>
      </c>
      <c r="V250">
        <f>IF($J250&lt;$Z$1,100,Q250)</f>
        <v>100</v>
      </c>
      <c r="W250">
        <f>IF($J250&lt;$Z$1,0,R250)</f>
        <v>0</v>
      </c>
      <c r="X250">
        <f>IF(G250+H250&lt;(20*$Z$1/162),0,S250)</f>
        <v>0</v>
      </c>
    </row>
    <row r="251" spans="1:24" x14ac:dyDescent="0.25">
      <c r="A251" s="47" t="s">
        <v>437</v>
      </c>
      <c r="B251" s="49" t="s">
        <v>77</v>
      </c>
      <c r="C251">
        <v>3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4.3330000000000002</v>
      </c>
      <c r="K251">
        <v>0</v>
      </c>
      <c r="L251">
        <v>0</v>
      </c>
      <c r="M251">
        <v>0</v>
      </c>
      <c r="N251">
        <v>0</v>
      </c>
      <c r="O251">
        <v>2</v>
      </c>
      <c r="P251" s="18">
        <f>IF(J251=0,100,9*M251/J251)</f>
        <v>0</v>
      </c>
      <c r="Q251" s="18">
        <f>IF(J251=0,100,9*N251/J251)</f>
        <v>0</v>
      </c>
      <c r="R251" s="26">
        <f>IF(J251=0,0,9*O251/J251)</f>
        <v>4.1541657050542344</v>
      </c>
      <c r="S251" s="26">
        <f>IF(G251+H251=0,0,G251/(G251+H251))</f>
        <v>0</v>
      </c>
      <c r="U251">
        <f>IF($J251&lt;$Z$1,100,P251)</f>
        <v>100</v>
      </c>
      <c r="V251">
        <f>IF($J251&lt;$Z$1,100,Q251)</f>
        <v>100</v>
      </c>
      <c r="W251">
        <f>IF($J251&lt;$Z$1,0,R251)</f>
        <v>0</v>
      </c>
      <c r="X251">
        <f>IF(G251+H251&lt;(20*$Z$1/162),0,S251)</f>
        <v>0</v>
      </c>
    </row>
    <row r="252" spans="1:24" x14ac:dyDescent="0.25">
      <c r="A252" s="47" t="s">
        <v>266</v>
      </c>
      <c r="B252" s="49" t="s">
        <v>68</v>
      </c>
      <c r="C252">
        <v>1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1</v>
      </c>
      <c r="K252">
        <v>1</v>
      </c>
      <c r="L252">
        <v>3</v>
      </c>
      <c r="M252">
        <v>3</v>
      </c>
      <c r="N252">
        <v>4</v>
      </c>
      <c r="O252">
        <v>1</v>
      </c>
      <c r="P252" s="18">
        <f>IF(J252=0,100,9*M252/J252)</f>
        <v>27</v>
      </c>
      <c r="Q252" s="18">
        <f>IF(J252=0,100,9*N252/J252)</f>
        <v>36</v>
      </c>
      <c r="R252" s="26">
        <f>IF(J252=0,0,9*O252/J252)</f>
        <v>9</v>
      </c>
      <c r="S252" s="26">
        <f>IF(G252+H252=0,0,G252/(G252+H252))</f>
        <v>0</v>
      </c>
      <c r="U252">
        <f>IF($J252&lt;$Z$1,100,P252)</f>
        <v>100</v>
      </c>
      <c r="V252">
        <f>IF($J252&lt;$Z$1,100,Q252)</f>
        <v>100</v>
      </c>
      <c r="W252">
        <f>IF($J252&lt;$Z$1,0,R252)</f>
        <v>0</v>
      </c>
      <c r="X252">
        <f>IF(G252+H252&lt;(20*$Z$1/162),0,S252)</f>
        <v>0</v>
      </c>
    </row>
    <row r="253" spans="1:24" x14ac:dyDescent="0.25">
      <c r="A253" s="47" t="s">
        <v>716</v>
      </c>
      <c r="B253" s="49" t="s">
        <v>693</v>
      </c>
      <c r="C253">
        <v>7</v>
      </c>
      <c r="D253">
        <v>0</v>
      </c>
      <c r="E253">
        <v>0</v>
      </c>
      <c r="F253">
        <v>0</v>
      </c>
      <c r="G253">
        <v>1</v>
      </c>
      <c r="H253">
        <v>1</v>
      </c>
      <c r="I253">
        <v>0</v>
      </c>
      <c r="J253">
        <v>4.9990000000000006</v>
      </c>
      <c r="K253">
        <v>12</v>
      </c>
      <c r="L253">
        <v>10</v>
      </c>
      <c r="M253">
        <v>8</v>
      </c>
      <c r="N253">
        <v>2</v>
      </c>
      <c r="O253">
        <v>1</v>
      </c>
      <c r="P253" s="18">
        <f>IF(J253=0,100,9*M253/J253)</f>
        <v>14.402880576115221</v>
      </c>
      <c r="Q253" s="18">
        <f>IF(J253=0,100,9*N253/J253)</f>
        <v>3.6007201440288052</v>
      </c>
      <c r="R253" s="26">
        <f>IF(J253=0,0,9*O253/J253)</f>
        <v>1.8003600720144026</v>
      </c>
      <c r="S253" s="26">
        <f>IF(G253+H253=0,0,G253/(G253+H253))</f>
        <v>0.5</v>
      </c>
      <c r="U253">
        <f>IF($J253&lt;$Z$1,100,P253)</f>
        <v>100</v>
      </c>
      <c r="V253">
        <f>IF($J253&lt;$Z$1,100,Q253)</f>
        <v>100</v>
      </c>
      <c r="W253">
        <f>IF($J253&lt;$Z$1,0,R253)</f>
        <v>0</v>
      </c>
      <c r="X253">
        <f>IF(G253+H253&lt;(20*$Z$1/162),0,S253)</f>
        <v>0</v>
      </c>
    </row>
    <row r="254" spans="1:24" x14ac:dyDescent="0.25">
      <c r="A254" s="48" t="s">
        <v>132</v>
      </c>
      <c r="B254" s="49" t="s">
        <v>42</v>
      </c>
      <c r="C254">
        <v>3</v>
      </c>
      <c r="D254">
        <v>0</v>
      </c>
      <c r="E254">
        <v>0</v>
      </c>
      <c r="F254">
        <v>0</v>
      </c>
      <c r="G254">
        <v>0</v>
      </c>
      <c r="H254">
        <v>1</v>
      </c>
      <c r="I254">
        <v>0</v>
      </c>
      <c r="J254">
        <v>2.6659999999999999</v>
      </c>
      <c r="K254">
        <v>4</v>
      </c>
      <c r="L254">
        <v>3</v>
      </c>
      <c r="M254">
        <v>3</v>
      </c>
      <c r="N254">
        <v>1</v>
      </c>
      <c r="O254">
        <v>1</v>
      </c>
      <c r="P254" s="18">
        <f>IF(J254=0,100,9*M254/J254)</f>
        <v>10.127531882970743</v>
      </c>
      <c r="Q254" s="18">
        <f>IF(J254=0,100,9*N254/J254)</f>
        <v>3.3758439609902475</v>
      </c>
      <c r="R254" s="26">
        <f>IF(J254=0,0,9*O254/J254)</f>
        <v>3.3758439609902475</v>
      </c>
      <c r="S254" s="26">
        <f>IF(G254+H254=0,0,G254/(G254+H254))</f>
        <v>0</v>
      </c>
      <c r="U254">
        <f>IF($J254&lt;$Z$1,100,P254)</f>
        <v>100</v>
      </c>
      <c r="V254">
        <f>IF($J254&lt;$Z$1,100,Q254)</f>
        <v>100</v>
      </c>
      <c r="W254">
        <f>IF($J254&lt;$Z$1,0,R254)</f>
        <v>0</v>
      </c>
      <c r="X254">
        <f>IF(G254+H254&lt;(20*$Z$1/162),0,S254)</f>
        <v>0</v>
      </c>
    </row>
    <row r="255" spans="1:24" x14ac:dyDescent="0.25">
      <c r="A255" s="47" t="s">
        <v>200</v>
      </c>
      <c r="B255" s="49" t="s">
        <v>66</v>
      </c>
      <c r="C255">
        <v>1</v>
      </c>
      <c r="D255">
        <v>1</v>
      </c>
      <c r="E255">
        <v>0</v>
      </c>
      <c r="F255">
        <v>0</v>
      </c>
      <c r="G255">
        <v>0</v>
      </c>
      <c r="H255">
        <v>1</v>
      </c>
      <c r="I255">
        <v>0</v>
      </c>
      <c r="J255">
        <v>2</v>
      </c>
      <c r="K255">
        <v>7</v>
      </c>
      <c r="L255">
        <v>5</v>
      </c>
      <c r="M255">
        <v>5</v>
      </c>
      <c r="N255">
        <v>1</v>
      </c>
      <c r="O255">
        <v>1</v>
      </c>
      <c r="P255" s="18">
        <f>IF(J255=0,100,9*M255/J255)</f>
        <v>22.5</v>
      </c>
      <c r="Q255" s="18">
        <f>IF(J255=0,100,9*N255/J255)</f>
        <v>4.5</v>
      </c>
      <c r="R255" s="26">
        <f>IF(J255=0,0,9*O255/J255)</f>
        <v>4.5</v>
      </c>
      <c r="S255" s="26">
        <f>IF(G255+H255=0,0,G255/(G255+H255))</f>
        <v>0</v>
      </c>
      <c r="U255">
        <f>IF($J255&lt;$Z$1,100,P255)</f>
        <v>100</v>
      </c>
      <c r="V255">
        <f>IF($J255&lt;$Z$1,100,Q255)</f>
        <v>100</v>
      </c>
      <c r="W255">
        <f>IF($J255&lt;$Z$1,0,R255)</f>
        <v>0</v>
      </c>
      <c r="X255">
        <f>IF(G255+H255&lt;(20*$Z$1/162),0,S255)</f>
        <v>0</v>
      </c>
    </row>
    <row r="256" spans="1:24" x14ac:dyDescent="0.25">
      <c r="A256" s="47" t="s">
        <v>159</v>
      </c>
      <c r="B256" s="49" t="s">
        <v>64</v>
      </c>
      <c r="C256">
        <v>1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1</v>
      </c>
      <c r="K256">
        <v>0</v>
      </c>
      <c r="L256">
        <v>0</v>
      </c>
      <c r="M256">
        <v>0</v>
      </c>
      <c r="N256">
        <v>0</v>
      </c>
      <c r="O256">
        <v>1</v>
      </c>
      <c r="P256" s="18">
        <f>IF(J256=0,100,9*M256/J256)</f>
        <v>0</v>
      </c>
      <c r="Q256" s="18">
        <f>IF(J256=0,100,9*N256/J256)</f>
        <v>0</v>
      </c>
      <c r="R256" s="26">
        <f>IF(J256=0,0,9*O256/J256)</f>
        <v>9</v>
      </c>
      <c r="S256" s="26">
        <f>IF(G256+H256=0,0,G256/(G256+H256))</f>
        <v>0</v>
      </c>
      <c r="U256">
        <f>IF($J256&lt;$Z$1,100,P256)</f>
        <v>100</v>
      </c>
      <c r="V256">
        <f>IF($J256&lt;$Z$1,100,Q256)</f>
        <v>100</v>
      </c>
      <c r="W256">
        <f>IF($J256&lt;$Z$1,0,R256)</f>
        <v>0</v>
      </c>
      <c r="X256">
        <f>IF(G256+H256&lt;(20*$Z$1/162),0,S256)</f>
        <v>0</v>
      </c>
    </row>
    <row r="257" spans="1:24" x14ac:dyDescent="0.25">
      <c r="A257" s="47" t="s">
        <v>163</v>
      </c>
      <c r="B257" s="49" t="s">
        <v>64</v>
      </c>
      <c r="C257">
        <v>2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3</v>
      </c>
      <c r="K257">
        <v>4</v>
      </c>
      <c r="L257">
        <v>2</v>
      </c>
      <c r="M257">
        <v>2</v>
      </c>
      <c r="N257">
        <v>2</v>
      </c>
      <c r="O257">
        <v>0</v>
      </c>
      <c r="P257" s="18">
        <f>IF(J257=0,100,9*M257/J257)</f>
        <v>6</v>
      </c>
      <c r="Q257" s="18">
        <f>IF(J257=0,100,9*N257/J257)</f>
        <v>6</v>
      </c>
      <c r="R257" s="26">
        <f>IF(J257=0,0,9*O257/J257)</f>
        <v>0</v>
      </c>
      <c r="S257" s="26">
        <f>IF(G257+H257=0,0,G257/(G257+H257))</f>
        <v>0</v>
      </c>
      <c r="U257">
        <f>IF($J257&lt;$Z$1,100,P257)</f>
        <v>100</v>
      </c>
      <c r="V257">
        <f>IF($J257&lt;$Z$1,100,Q257)</f>
        <v>100</v>
      </c>
      <c r="W257">
        <f>IF($J257&lt;$Z$1,0,R257)</f>
        <v>0</v>
      </c>
      <c r="X257">
        <f>IF(G257+H257&lt;(20*$Z$1/162),0,S257)</f>
        <v>0</v>
      </c>
    </row>
    <row r="258" spans="1:24" x14ac:dyDescent="0.25">
      <c r="A258" s="47" t="s">
        <v>158</v>
      </c>
      <c r="B258" s="49" t="s">
        <v>64</v>
      </c>
      <c r="C258">
        <v>1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0.33300000000000002</v>
      </c>
      <c r="K258">
        <v>0</v>
      </c>
      <c r="L258">
        <v>0</v>
      </c>
      <c r="M258">
        <v>0</v>
      </c>
      <c r="N258">
        <v>0</v>
      </c>
      <c r="O258">
        <v>0</v>
      </c>
      <c r="P258" s="18">
        <f>IF(J258=0,100,9*M258/J258)</f>
        <v>0</v>
      </c>
      <c r="Q258" s="18">
        <f>IF(J258=0,100,9*N258/J258)</f>
        <v>0</v>
      </c>
      <c r="R258" s="26">
        <f>IF(J258=0,0,9*O258/J258)</f>
        <v>0</v>
      </c>
      <c r="S258" s="26">
        <f>IF(G258+H258=0,0,G258/(G258+H258))</f>
        <v>0</v>
      </c>
      <c r="U258">
        <f>IF($J258&lt;$Z$1,100,P258)</f>
        <v>100</v>
      </c>
      <c r="V258">
        <f>IF($J258&lt;$Z$1,100,Q258)</f>
        <v>100</v>
      </c>
      <c r="W258">
        <f>IF($J258&lt;$Z$1,0,R258)</f>
        <v>0</v>
      </c>
      <c r="X258">
        <f>IF(G258+H258&lt;(20*$Z$1/162),0,S258)</f>
        <v>0</v>
      </c>
    </row>
    <row r="259" spans="1:24" x14ac:dyDescent="0.25">
      <c r="A259" s="47" t="s">
        <v>149</v>
      </c>
      <c r="B259" s="49" t="s">
        <v>64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 s="18">
        <f>IF(J259=0,100,9*M259/J259)</f>
        <v>100</v>
      </c>
      <c r="Q259" s="18">
        <f>IF(J259=0,100,9*N259/J259)</f>
        <v>100</v>
      </c>
      <c r="R259" s="26">
        <f>IF(J259=0,0,9*O259/J259)</f>
        <v>0</v>
      </c>
      <c r="S259" s="26">
        <f>IF(G259+H259=0,0,G259/(G259+H259))</f>
        <v>0</v>
      </c>
      <c r="U259">
        <f>IF($J259&lt;$Z$1,100,P259)</f>
        <v>100</v>
      </c>
      <c r="V259">
        <f>IF($J259&lt;$Z$1,100,Q259)</f>
        <v>100</v>
      </c>
      <c r="W259">
        <f>IF($J259&lt;$Z$1,0,R259)</f>
        <v>0</v>
      </c>
      <c r="X259">
        <f>IF(G259+H259&lt;(20*$Z$1/162),0,S259)</f>
        <v>0</v>
      </c>
    </row>
    <row r="260" spans="1:24" x14ac:dyDescent="0.25">
      <c r="A260" s="47" t="s">
        <v>155</v>
      </c>
      <c r="B260" s="49" t="s">
        <v>64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 s="18">
        <f>IF(J260=0,100,9*M260/J260)</f>
        <v>100</v>
      </c>
      <c r="Q260" s="18">
        <f>IF(J260=0,100,9*N260/J260)</f>
        <v>100</v>
      </c>
      <c r="R260" s="26">
        <f>IF(J260=0,0,9*O260/J260)</f>
        <v>0</v>
      </c>
      <c r="S260" s="26">
        <f>IF(G260+H260=0,0,G260/(G260+H260))</f>
        <v>0</v>
      </c>
      <c r="U260">
        <f>IF($J260&lt;$Z$1,100,P260)</f>
        <v>100</v>
      </c>
      <c r="V260">
        <f>IF($J260&lt;$Z$1,100,Q260)</f>
        <v>100</v>
      </c>
      <c r="W260">
        <f>IF($J260&lt;$Z$1,0,R260)</f>
        <v>0</v>
      </c>
      <c r="X260">
        <f>IF(G260+H260&lt;(20*$Z$1/162),0,S260)</f>
        <v>0</v>
      </c>
    </row>
    <row r="261" spans="1:24" x14ac:dyDescent="0.25">
      <c r="A261" s="47" t="s">
        <v>162</v>
      </c>
      <c r="B261" s="49" t="s">
        <v>64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 s="18">
        <f>IF(J261=0,100,9*M261/J261)</f>
        <v>100</v>
      </c>
      <c r="Q261" s="18">
        <f>IF(J261=0,100,9*N261/J261)</f>
        <v>100</v>
      </c>
      <c r="R261" s="26">
        <f>IF(J261=0,0,9*O261/J261)</f>
        <v>0</v>
      </c>
      <c r="S261" s="26">
        <f>IF(G261+H261=0,0,G261/(G261+H261))</f>
        <v>0</v>
      </c>
      <c r="U261">
        <f>IF($J261&lt;$Z$1,100,P261)</f>
        <v>100</v>
      </c>
      <c r="V261">
        <f>IF($J261&lt;$Z$1,100,Q261)</f>
        <v>100</v>
      </c>
      <c r="W261">
        <f>IF($J261&lt;$Z$1,0,R261)</f>
        <v>0</v>
      </c>
      <c r="X261">
        <f>IF(G261+H261&lt;(20*$Z$1/162),0,S261)</f>
        <v>0</v>
      </c>
    </row>
    <row r="262" spans="1:24" x14ac:dyDescent="0.25">
      <c r="A262" s="47" t="s">
        <v>165</v>
      </c>
      <c r="B262" s="49" t="s">
        <v>64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 s="18">
        <f>IF(J262=0,100,9*M262/J262)</f>
        <v>100</v>
      </c>
      <c r="Q262" s="18">
        <f>IF(J262=0,100,9*N262/J262)</f>
        <v>100</v>
      </c>
      <c r="R262" s="26">
        <f>IF(J262=0,0,9*O262/J262)</f>
        <v>0</v>
      </c>
      <c r="S262" s="26">
        <f>IF(G262+H262=0,0,G262/(G262+H262))</f>
        <v>0</v>
      </c>
      <c r="U262">
        <f>IF($J262&lt;$Z$1,100,P262)</f>
        <v>100</v>
      </c>
      <c r="V262">
        <f>IF($J262&lt;$Z$1,100,Q262)</f>
        <v>100</v>
      </c>
      <c r="W262">
        <f>IF($J262&lt;$Z$1,0,R262)</f>
        <v>0</v>
      </c>
      <c r="X262">
        <f>IF(G262+H262&lt;(20*$Z$1/162),0,S262)</f>
        <v>0</v>
      </c>
    </row>
    <row r="263" spans="1:24" x14ac:dyDescent="0.25">
      <c r="A263" s="47" t="s">
        <v>184</v>
      </c>
      <c r="B263" s="49" t="s">
        <v>66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 s="18">
        <f>IF(J263=0,100,9*M263/J263)</f>
        <v>100</v>
      </c>
      <c r="Q263" s="18">
        <f>IF(J263=0,100,9*N263/J263)</f>
        <v>100</v>
      </c>
      <c r="R263" s="26">
        <f>IF(J263=0,0,9*O263/J263)</f>
        <v>0</v>
      </c>
      <c r="S263" s="26">
        <f>IF(G263+H263=0,0,G263/(G263+H263))</f>
        <v>0</v>
      </c>
      <c r="U263">
        <f>IF($J263&lt;$Z$1,100,P263)</f>
        <v>100</v>
      </c>
      <c r="V263">
        <f>IF($J263&lt;$Z$1,100,Q263)</f>
        <v>100</v>
      </c>
      <c r="W263">
        <f>IF($J263&lt;$Z$1,0,R263)</f>
        <v>0</v>
      </c>
      <c r="X263">
        <f>IF(G263+H263&lt;(20*$Z$1/162),0,S263)</f>
        <v>0</v>
      </c>
    </row>
    <row r="264" spans="1:24" x14ac:dyDescent="0.25">
      <c r="A264" s="47" t="s">
        <v>187</v>
      </c>
      <c r="B264" s="49" t="s">
        <v>66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 s="18">
        <f>IF(J264=0,100,9*M264/J264)</f>
        <v>100</v>
      </c>
      <c r="Q264" s="18">
        <f>IF(J264=0,100,9*N264/J264)</f>
        <v>100</v>
      </c>
      <c r="R264" s="26">
        <f>IF(J264=0,0,9*O264/J264)</f>
        <v>0</v>
      </c>
      <c r="S264" s="26">
        <f>IF(G264+H264=0,0,G264/(G264+H264))</f>
        <v>0</v>
      </c>
      <c r="U264">
        <f>IF($J264&lt;$Z$1,100,P264)</f>
        <v>100</v>
      </c>
      <c r="V264">
        <f>IF($J264&lt;$Z$1,100,Q264)</f>
        <v>100</v>
      </c>
      <c r="W264">
        <f>IF($J264&lt;$Z$1,0,R264)</f>
        <v>0</v>
      </c>
      <c r="X264">
        <f>IF(G264+H264&lt;(20*$Z$1/162),0,S264)</f>
        <v>0</v>
      </c>
    </row>
    <row r="265" spans="1:24" x14ac:dyDescent="0.25">
      <c r="A265" s="47" t="s">
        <v>189</v>
      </c>
      <c r="B265" s="49" t="s">
        <v>66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 s="18">
        <f>IF(J265=0,100,9*M265/J265)</f>
        <v>100</v>
      </c>
      <c r="Q265" s="18">
        <f>IF(J265=0,100,9*N265/J265)</f>
        <v>100</v>
      </c>
      <c r="R265" s="26">
        <f>IF(J265=0,0,9*O265/J265)</f>
        <v>0</v>
      </c>
      <c r="S265" s="26">
        <f>IF(G265+H265=0,0,G265/(G265+H265))</f>
        <v>0</v>
      </c>
      <c r="U265">
        <f>IF($J265&lt;$Z$1,100,P265)</f>
        <v>100</v>
      </c>
      <c r="V265">
        <f>IF($J265&lt;$Z$1,100,Q265)</f>
        <v>100</v>
      </c>
      <c r="W265">
        <f>IF($J265&lt;$Z$1,0,R265)</f>
        <v>0</v>
      </c>
      <c r="X265">
        <f>IF(G265+H265&lt;(20*$Z$1/162),0,S265)</f>
        <v>0</v>
      </c>
    </row>
    <row r="266" spans="1:24" x14ac:dyDescent="0.25">
      <c r="A266" s="47" t="s">
        <v>190</v>
      </c>
      <c r="B266" s="49" t="s">
        <v>66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 s="18">
        <f>IF(J266=0,100,9*M266/J266)</f>
        <v>100</v>
      </c>
      <c r="Q266" s="18">
        <f>IF(J266=0,100,9*N266/J266)</f>
        <v>100</v>
      </c>
      <c r="R266" s="26">
        <f>IF(J266=0,0,9*O266/J266)</f>
        <v>0</v>
      </c>
      <c r="S266" s="26">
        <f>IF(G266+H266=0,0,G266/(G266+H266))</f>
        <v>0</v>
      </c>
      <c r="U266">
        <f>IF($J266&lt;$Z$1,100,P266)</f>
        <v>100</v>
      </c>
      <c r="V266">
        <f>IF($J266&lt;$Z$1,100,Q266)</f>
        <v>100</v>
      </c>
      <c r="W266">
        <f>IF($J266&lt;$Z$1,0,R266)</f>
        <v>0</v>
      </c>
      <c r="X266">
        <f>IF(G266+H266&lt;(20*$Z$1/162),0,S266)</f>
        <v>0</v>
      </c>
    </row>
    <row r="267" spans="1:24" x14ac:dyDescent="0.25">
      <c r="A267" s="47" t="s">
        <v>194</v>
      </c>
      <c r="B267" s="49" t="s">
        <v>66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 s="18">
        <f>IF(J267=0,100,9*M267/J267)</f>
        <v>100</v>
      </c>
      <c r="Q267" s="18">
        <f>IF(J267=0,100,9*N267/J267)</f>
        <v>100</v>
      </c>
      <c r="R267" s="26">
        <f>IF(J267=0,0,9*O267/J267)</f>
        <v>0</v>
      </c>
      <c r="S267" s="26">
        <f>IF(G267+H267=0,0,G267/(G267+H267))</f>
        <v>0</v>
      </c>
      <c r="U267">
        <f>IF($J267&lt;$Z$1,100,P267)</f>
        <v>100</v>
      </c>
      <c r="V267">
        <f>IF($J267&lt;$Z$1,100,Q267)</f>
        <v>100</v>
      </c>
      <c r="W267">
        <f>IF($J267&lt;$Z$1,0,R267)</f>
        <v>0</v>
      </c>
      <c r="X267">
        <f>IF(G267+H267&lt;(20*$Z$1/162),0,S267)</f>
        <v>0</v>
      </c>
    </row>
    <row r="268" spans="1:24" x14ac:dyDescent="0.25">
      <c r="A268" s="73" t="s">
        <v>235</v>
      </c>
      <c r="B268" s="49" t="s">
        <v>729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 s="18">
        <f>IF(J268=0,100,9*M268/J268)</f>
        <v>100</v>
      </c>
      <c r="Q268" s="18">
        <f>IF(J268=0,100,9*N268/J268)</f>
        <v>100</v>
      </c>
      <c r="R268" s="26">
        <f>IF(J268=0,0,9*O268/J268)</f>
        <v>0</v>
      </c>
      <c r="S268" s="26">
        <f>IF(G268+H268=0,0,G268/(G268+H268))</f>
        <v>0</v>
      </c>
      <c r="U268">
        <f>IF($J268&lt;$Z$1,100,P268)</f>
        <v>100</v>
      </c>
      <c r="V268">
        <f>IF($J268&lt;$Z$1,100,Q268)</f>
        <v>100</v>
      </c>
      <c r="W268">
        <f>IF($J268&lt;$Z$1,0,R268)</f>
        <v>0</v>
      </c>
      <c r="X268">
        <f>IF(G268+H268&lt;(20*$Z$1/162),0,S268)</f>
        <v>0</v>
      </c>
    </row>
    <row r="269" spans="1:24" x14ac:dyDescent="0.25">
      <c r="A269" s="73" t="s">
        <v>259</v>
      </c>
      <c r="B269" s="49" t="s">
        <v>68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 s="18">
        <f>IF(J269=0,100,9*M269/J269)</f>
        <v>100</v>
      </c>
      <c r="Q269" s="18">
        <f>IF(J269=0,100,9*N269/J269)</f>
        <v>100</v>
      </c>
      <c r="R269" s="26">
        <f>IF(J269=0,0,9*O269/J269)</f>
        <v>0</v>
      </c>
      <c r="S269" s="26">
        <f>IF(G269+H269=0,0,G269/(G269+H269))</f>
        <v>0</v>
      </c>
      <c r="U269">
        <f>IF($J269&lt;$Z$1,100,P269)</f>
        <v>100</v>
      </c>
      <c r="V269">
        <f>IF($J269&lt;$Z$1,100,Q269)</f>
        <v>100</v>
      </c>
      <c r="W269">
        <f>IF($J269&lt;$Z$1,0,R269)</f>
        <v>0</v>
      </c>
      <c r="X269">
        <f>IF(G269+H269&lt;(20*$Z$1/162),0,S269)</f>
        <v>0</v>
      </c>
    </row>
    <row r="270" spans="1:24" x14ac:dyDescent="0.25">
      <c r="A270" s="73" t="s">
        <v>291</v>
      </c>
      <c r="B270" s="49" t="s">
        <v>70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 s="18">
        <f>IF(J270=0,100,9*M270/J270)</f>
        <v>100</v>
      </c>
      <c r="Q270" s="18">
        <f>IF(J270=0,100,9*N270/J270)</f>
        <v>100</v>
      </c>
      <c r="R270" s="26">
        <f>IF(J270=0,0,9*O270/J270)</f>
        <v>0</v>
      </c>
      <c r="S270" s="26">
        <f>IF(G270+H270=0,0,G270/(G270+H270))</f>
        <v>0</v>
      </c>
      <c r="U270">
        <f>IF($J270&lt;$Z$1,100,P270)</f>
        <v>100</v>
      </c>
      <c r="V270">
        <f>IF($J270&lt;$Z$1,100,Q270)</f>
        <v>100</v>
      </c>
      <c r="W270">
        <f>IF($J270&lt;$Z$1,0,R270)</f>
        <v>0</v>
      </c>
      <c r="X270">
        <f>IF(G270+H270&lt;(20*$Z$1/162),0,S270)</f>
        <v>0</v>
      </c>
    </row>
    <row r="271" spans="1:24" x14ac:dyDescent="0.25">
      <c r="A271" s="73" t="s">
        <v>303</v>
      </c>
      <c r="B271" s="49" t="s">
        <v>70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 s="18">
        <f>IF(J271=0,100,9*M271/J271)</f>
        <v>100</v>
      </c>
      <c r="Q271" s="18">
        <f>IF(J271=0,100,9*N271/J271)</f>
        <v>100</v>
      </c>
      <c r="R271" s="26">
        <f>IF(J271=0,0,9*O271/J271)</f>
        <v>0</v>
      </c>
      <c r="S271" s="26">
        <f>IF(G271+H271=0,0,G271/(G271+H271))</f>
        <v>0</v>
      </c>
      <c r="U271">
        <f>IF($J271&lt;$Z$1,100,P271)</f>
        <v>100</v>
      </c>
      <c r="V271">
        <f>IF($J271&lt;$Z$1,100,Q271)</f>
        <v>100</v>
      </c>
      <c r="W271">
        <f>IF($J271&lt;$Z$1,0,R271)</f>
        <v>0</v>
      </c>
      <c r="X271">
        <f>IF(G271+H271&lt;(20*$Z$1/162),0,S271)</f>
        <v>0</v>
      </c>
    </row>
    <row r="272" spans="1:24" x14ac:dyDescent="0.25">
      <c r="A272" s="73" t="s">
        <v>357</v>
      </c>
      <c r="B272" s="49" t="s">
        <v>5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 s="18">
        <f>IF(J272=0,100,9*M272/J272)</f>
        <v>100</v>
      </c>
      <c r="Q272" s="18">
        <f>IF(J272=0,100,9*N272/J272)</f>
        <v>100</v>
      </c>
      <c r="R272" s="26">
        <f>IF(J272=0,0,9*O272/J272)</f>
        <v>0</v>
      </c>
      <c r="S272" s="26">
        <f>IF(G272+H272=0,0,G272/(G272+H272))</f>
        <v>0</v>
      </c>
      <c r="U272">
        <f>IF($J272&lt;$Z$1,100,P272)</f>
        <v>100</v>
      </c>
      <c r="V272">
        <f>IF($J272&lt;$Z$1,100,Q272)</f>
        <v>100</v>
      </c>
      <c r="W272">
        <f>IF($J272&lt;$Z$1,0,R272)</f>
        <v>0</v>
      </c>
      <c r="X272">
        <f>IF(G272+H272&lt;(20*$Z$1/162),0,S272)</f>
        <v>0</v>
      </c>
    </row>
    <row r="273" spans="1:24" x14ac:dyDescent="0.25">
      <c r="A273" s="73" t="s">
        <v>361</v>
      </c>
      <c r="B273" s="49" t="s">
        <v>5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 s="18">
        <f>IF(J273=0,100,9*M273/J273)</f>
        <v>100</v>
      </c>
      <c r="Q273" s="18">
        <f>IF(J273=0,100,9*N273/J273)</f>
        <v>100</v>
      </c>
      <c r="R273" s="26">
        <f>IF(J273=0,0,9*O273/J273)</f>
        <v>0</v>
      </c>
      <c r="S273" s="26">
        <f>IF(G273+H273=0,0,G273/(G273+H273))</f>
        <v>0</v>
      </c>
      <c r="U273">
        <f>IF($J273&lt;$Z$1,100,P273)</f>
        <v>100</v>
      </c>
      <c r="V273">
        <f>IF($J273&lt;$Z$1,100,Q273)</f>
        <v>100</v>
      </c>
      <c r="W273">
        <f>IF($J273&lt;$Z$1,0,R273)</f>
        <v>0</v>
      </c>
      <c r="X273">
        <f>IF(G273+H273&lt;(20*$Z$1/162),0,S273)</f>
        <v>0</v>
      </c>
    </row>
    <row r="274" spans="1:24" x14ac:dyDescent="0.25">
      <c r="A274" s="73" t="s">
        <v>363</v>
      </c>
      <c r="B274" s="49" t="s">
        <v>5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 s="18">
        <f>IF(J274=0,100,9*M274/J274)</f>
        <v>100</v>
      </c>
      <c r="Q274" s="18">
        <f>IF(J274=0,100,9*N274/J274)</f>
        <v>100</v>
      </c>
      <c r="R274" s="26">
        <f>IF(J274=0,0,9*O274/J274)</f>
        <v>0</v>
      </c>
      <c r="S274" s="26">
        <f>IF(G274+H274=0,0,G274/(G274+H274))</f>
        <v>0</v>
      </c>
      <c r="U274">
        <f>IF($J274&lt;$Z$1,100,P274)</f>
        <v>100</v>
      </c>
      <c r="V274">
        <f>IF($J274&lt;$Z$1,100,Q274)</f>
        <v>100</v>
      </c>
      <c r="W274">
        <f>IF($J274&lt;$Z$1,0,R274)</f>
        <v>0</v>
      </c>
      <c r="X274">
        <f>IF(G274+H274&lt;(20*$Z$1/162),0,S274)</f>
        <v>0</v>
      </c>
    </row>
    <row r="275" spans="1:24" x14ac:dyDescent="0.25">
      <c r="A275" s="73" t="s">
        <v>370</v>
      </c>
      <c r="B275" s="49" t="s">
        <v>5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 s="18">
        <f>IF(J275=0,100,9*M275/J275)</f>
        <v>100</v>
      </c>
      <c r="Q275" s="18">
        <f>IF(J275=0,100,9*N275/J275)</f>
        <v>100</v>
      </c>
      <c r="R275" s="26">
        <f>IF(J275=0,0,9*O275/J275)</f>
        <v>0</v>
      </c>
      <c r="S275" s="26">
        <f>IF(G275+H275=0,0,G275/(G275+H275))</f>
        <v>0</v>
      </c>
      <c r="U275">
        <f>IF($J275&lt;$Z$1,100,P275)</f>
        <v>100</v>
      </c>
      <c r="V275">
        <f>IF($J275&lt;$Z$1,100,Q275)</f>
        <v>100</v>
      </c>
      <c r="W275">
        <f>IF($J275&lt;$Z$1,0,R275)</f>
        <v>0</v>
      </c>
      <c r="X275">
        <f>IF(G275+H275&lt;(20*$Z$1/162),0,S275)</f>
        <v>0</v>
      </c>
    </row>
    <row r="276" spans="1:24" x14ac:dyDescent="0.25">
      <c r="A276" s="73" t="s">
        <v>399</v>
      </c>
      <c r="B276" s="49" t="s">
        <v>75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 s="18">
        <f>IF(J276=0,100,9*M276/J276)</f>
        <v>100</v>
      </c>
      <c r="Q276" s="18">
        <f>IF(J276=0,100,9*N276/J276)</f>
        <v>100</v>
      </c>
      <c r="R276" s="26">
        <f>IF(J276=0,0,9*O276/J276)</f>
        <v>0</v>
      </c>
      <c r="S276" s="26">
        <f>IF(G276+H276=0,0,G276/(G276+H276))</f>
        <v>0</v>
      </c>
      <c r="U276">
        <f>IF($J276&lt;$Z$1,100,P276)</f>
        <v>100</v>
      </c>
      <c r="V276">
        <f>IF($J276&lt;$Z$1,100,Q276)</f>
        <v>100</v>
      </c>
      <c r="W276">
        <f>IF($J276&lt;$Z$1,0,R276)</f>
        <v>0</v>
      </c>
      <c r="X276">
        <f>IF(G276+H276&lt;(20*$Z$1/162),0,S276)</f>
        <v>0</v>
      </c>
    </row>
    <row r="277" spans="1:24" x14ac:dyDescent="0.25">
      <c r="A277" s="73" t="s">
        <v>405</v>
      </c>
      <c r="B277" s="49" t="s">
        <v>75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 s="18">
        <f>IF(J277=0,100,9*M277/J277)</f>
        <v>100</v>
      </c>
      <c r="Q277" s="18">
        <f>IF(J277=0,100,9*N277/J277)</f>
        <v>100</v>
      </c>
      <c r="R277" s="26">
        <f>IF(J277=0,0,9*O277/J277)</f>
        <v>0</v>
      </c>
      <c r="S277" s="26">
        <f>IF(G277+H277=0,0,G277/(G277+H277))</f>
        <v>0</v>
      </c>
      <c r="U277">
        <f>IF($J277&lt;$Z$1,100,P277)</f>
        <v>100</v>
      </c>
      <c r="V277">
        <f>IF($J277&lt;$Z$1,100,Q277)</f>
        <v>100</v>
      </c>
      <c r="W277">
        <f>IF($J277&lt;$Z$1,0,R277)</f>
        <v>0</v>
      </c>
      <c r="X277">
        <f>IF(G277+H277&lt;(20*$Z$1/162),0,S277)</f>
        <v>0</v>
      </c>
    </row>
    <row r="278" spans="1:24" x14ac:dyDescent="0.25">
      <c r="A278" s="73" t="s">
        <v>433</v>
      </c>
      <c r="B278" s="49" t="s">
        <v>77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 s="18">
        <f>IF(J278=0,100,9*M278/J278)</f>
        <v>100</v>
      </c>
      <c r="Q278" s="18">
        <f>IF(J278=0,100,9*N278/J278)</f>
        <v>100</v>
      </c>
      <c r="R278" s="26">
        <f>IF(J278=0,0,9*O278/J278)</f>
        <v>0</v>
      </c>
      <c r="S278" s="26">
        <f>IF(G278+H278=0,0,G278/(G278+H278))</f>
        <v>0</v>
      </c>
      <c r="U278">
        <f>IF($J278&lt;$Z$1,100,P278)</f>
        <v>100</v>
      </c>
      <c r="V278">
        <f>IF($J278&lt;$Z$1,100,Q278)</f>
        <v>100</v>
      </c>
      <c r="W278">
        <f>IF($J278&lt;$Z$1,0,R278)</f>
        <v>0</v>
      </c>
      <c r="X278">
        <f>IF(G278+H278&lt;(20*$Z$1/162),0,S278)</f>
        <v>0</v>
      </c>
    </row>
    <row r="279" spans="1:24" x14ac:dyDescent="0.25">
      <c r="A279" s="73" t="s">
        <v>435</v>
      </c>
      <c r="B279" s="49" t="s">
        <v>77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 s="18">
        <f>IF(J279=0,100,9*M279/J279)</f>
        <v>100</v>
      </c>
      <c r="Q279" s="18">
        <f>IF(J279=0,100,9*N279/J279)</f>
        <v>100</v>
      </c>
      <c r="R279" s="26">
        <f>IF(J279=0,0,9*O279/J279)</f>
        <v>0</v>
      </c>
      <c r="S279" s="26">
        <f>IF(G279+H279=0,0,G279/(G279+H279))</f>
        <v>0</v>
      </c>
      <c r="U279">
        <f>IF($J279&lt;$Z$1,100,P279)</f>
        <v>100</v>
      </c>
      <c r="V279">
        <f>IF($J279&lt;$Z$1,100,Q279)</f>
        <v>100</v>
      </c>
      <c r="W279">
        <f>IF($J279&lt;$Z$1,0,R279)</f>
        <v>0</v>
      </c>
      <c r="X279">
        <f>IF(G279+H279&lt;(20*$Z$1/162),0,S279)</f>
        <v>0</v>
      </c>
    </row>
    <row r="280" spans="1:24" x14ac:dyDescent="0.25">
      <c r="A280" s="73" t="s">
        <v>466</v>
      </c>
      <c r="B280" s="49" t="s">
        <v>79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 s="18">
        <f>IF(J280=0,100,9*M280/J280)</f>
        <v>100</v>
      </c>
      <c r="Q280" s="18">
        <f>IF(J280=0,100,9*N280/J280)</f>
        <v>100</v>
      </c>
      <c r="R280" s="26">
        <f>IF(J280=0,0,9*O280/J280)</f>
        <v>0</v>
      </c>
      <c r="S280" s="26">
        <f>IF(G280+H280=0,0,G280/(G280+H280))</f>
        <v>0</v>
      </c>
      <c r="U280">
        <f>IF($J280&lt;$Z$1,100,P280)</f>
        <v>100</v>
      </c>
      <c r="V280">
        <f>IF($J280&lt;$Z$1,100,Q280)</f>
        <v>100</v>
      </c>
      <c r="W280">
        <f>IF($J280&lt;$Z$1,0,R280)</f>
        <v>0</v>
      </c>
      <c r="X280">
        <f>IF(G280+H280&lt;(20*$Z$1/162),0,S280)</f>
        <v>0</v>
      </c>
    </row>
    <row r="281" spans="1:24" x14ac:dyDescent="0.25">
      <c r="A281" s="73" t="s">
        <v>470</v>
      </c>
      <c r="B281" s="49" t="s">
        <v>79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 s="18">
        <f>IF(J281=0,100,9*M281/J281)</f>
        <v>100</v>
      </c>
      <c r="Q281" s="18">
        <f>IF(J281=0,100,9*N281/J281)</f>
        <v>100</v>
      </c>
      <c r="R281" s="26">
        <f>IF(J281=0,0,9*O281/J281)</f>
        <v>0</v>
      </c>
      <c r="S281" s="26">
        <f>IF(G281+H281=0,0,G281/(G281+H281))</f>
        <v>0</v>
      </c>
      <c r="U281">
        <f>IF($J281&lt;$Z$1,100,P281)</f>
        <v>100</v>
      </c>
      <c r="V281">
        <f>IF($J281&lt;$Z$1,100,Q281)</f>
        <v>100</v>
      </c>
      <c r="W281">
        <f>IF($J281&lt;$Z$1,0,R281)</f>
        <v>0</v>
      </c>
      <c r="X281">
        <f>IF(G281+H281&lt;(20*$Z$1/162),0,S281)</f>
        <v>0</v>
      </c>
    </row>
    <row r="282" spans="1:24" x14ac:dyDescent="0.25">
      <c r="A282" s="73" t="s">
        <v>472</v>
      </c>
      <c r="B282" s="49" t="s">
        <v>79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 s="18">
        <f>IF(J282=0,100,9*M282/J282)</f>
        <v>100</v>
      </c>
      <c r="Q282" s="18">
        <f>IF(J282=0,100,9*N282/J282)</f>
        <v>100</v>
      </c>
      <c r="R282" s="26">
        <f>IF(J282=0,0,9*O282/J282)</f>
        <v>0</v>
      </c>
      <c r="S282" s="26">
        <f>IF(G282+H282=0,0,G282/(G282+H282))</f>
        <v>0</v>
      </c>
      <c r="U282">
        <f>IF($J282&lt;$Z$1,100,P282)</f>
        <v>100</v>
      </c>
      <c r="V282">
        <f>IF($J282&lt;$Z$1,100,Q282)</f>
        <v>100</v>
      </c>
      <c r="W282">
        <f>IF($J282&lt;$Z$1,0,R282)</f>
        <v>0</v>
      </c>
      <c r="X282">
        <f>IF(G282+H282&lt;(20*$Z$1/162),0,S282)</f>
        <v>0</v>
      </c>
    </row>
    <row r="283" spans="1:24" x14ac:dyDescent="0.25">
      <c r="A283" s="73" t="s">
        <v>473</v>
      </c>
      <c r="B283" s="49" t="s">
        <v>79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 s="18">
        <f>IF(J283=0,100,9*M283/J283)</f>
        <v>100</v>
      </c>
      <c r="Q283" s="18">
        <f>IF(J283=0,100,9*N283/J283)</f>
        <v>100</v>
      </c>
      <c r="R283" s="26">
        <f>IF(J283=0,0,9*O283/J283)</f>
        <v>0</v>
      </c>
      <c r="S283" s="26">
        <f>IF(G283+H283=0,0,G283/(G283+H283))</f>
        <v>0</v>
      </c>
      <c r="U283">
        <f>IF($J283&lt;$Z$1,100,P283)</f>
        <v>100</v>
      </c>
      <c r="V283">
        <f>IF($J283&lt;$Z$1,100,Q283)</f>
        <v>100</v>
      </c>
      <c r="W283">
        <f>IF($J283&lt;$Z$1,0,R283)</f>
        <v>0</v>
      </c>
      <c r="X283">
        <f>IF(G283+H283&lt;(20*$Z$1/162),0,S283)</f>
        <v>0</v>
      </c>
    </row>
    <row r="284" spans="1:24" x14ac:dyDescent="0.25">
      <c r="A284" s="47" t="s">
        <v>475</v>
      </c>
      <c r="B284" s="49" t="s">
        <v>79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 s="18">
        <f>IF(J284=0,100,9*M284/J284)</f>
        <v>100</v>
      </c>
      <c r="Q284" s="18">
        <f>IF(J284=0,100,9*N284/J284)</f>
        <v>100</v>
      </c>
      <c r="R284" s="26">
        <f>IF(J284=0,0,9*O284/J284)</f>
        <v>0</v>
      </c>
      <c r="S284" s="26">
        <f>IF(G284+H284=0,0,G284/(G284+H284))</f>
        <v>0</v>
      </c>
      <c r="U284">
        <f>IF($J284&lt;$Z$1,100,P284)</f>
        <v>100</v>
      </c>
      <c r="V284">
        <f>IF($J284&lt;$Z$1,100,Q284)</f>
        <v>100</v>
      </c>
      <c r="W284">
        <f>IF($J284&lt;$Z$1,0,R284)</f>
        <v>0</v>
      </c>
      <c r="X284">
        <f>IF(G284+H284&lt;(20*$Z$1/162),0,S284)</f>
        <v>0</v>
      </c>
    </row>
    <row r="285" spans="1:24" x14ac:dyDescent="0.25">
      <c r="A285" s="47" t="s">
        <v>500</v>
      </c>
      <c r="B285" s="49" t="s">
        <v>81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 s="18">
        <f>IF(J285=0,100,9*M285/J285)</f>
        <v>100</v>
      </c>
      <c r="Q285" s="18">
        <f>IF(J285=0,100,9*N285/J285)</f>
        <v>100</v>
      </c>
      <c r="R285" s="26">
        <f>IF(J285=0,0,9*O285/J285)</f>
        <v>0</v>
      </c>
      <c r="S285" s="26">
        <f>IF(G285+H285=0,0,G285/(G285+H285))</f>
        <v>0</v>
      </c>
      <c r="U285">
        <f>IF($J285&lt;$Z$1,100,P285)</f>
        <v>100</v>
      </c>
      <c r="V285">
        <f>IF($J285&lt;$Z$1,100,Q285)</f>
        <v>100</v>
      </c>
      <c r="W285">
        <f>IF($J285&lt;$Z$1,0,R285)</f>
        <v>0</v>
      </c>
      <c r="X285">
        <f>IF(G285+H285&lt;(20*$Z$1/162),0,S285)</f>
        <v>0</v>
      </c>
    </row>
    <row r="286" spans="1:24" x14ac:dyDescent="0.25">
      <c r="A286" s="47" t="s">
        <v>504</v>
      </c>
      <c r="B286" s="49" t="s">
        <v>81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 s="18">
        <f>IF(J286=0,100,9*M286/J286)</f>
        <v>100</v>
      </c>
      <c r="Q286" s="18">
        <f>IF(J286=0,100,9*N286/J286)</f>
        <v>100</v>
      </c>
      <c r="R286" s="26">
        <f>IF(J286=0,0,9*O286/J286)</f>
        <v>0</v>
      </c>
      <c r="S286" s="26">
        <f>IF(G286+H286=0,0,G286/(G286+H286))</f>
        <v>0</v>
      </c>
      <c r="U286">
        <f>IF($J286&lt;$Z$1,100,P286)</f>
        <v>100</v>
      </c>
      <c r="V286">
        <f>IF($J286&lt;$Z$1,100,Q286)</f>
        <v>100</v>
      </c>
      <c r="W286">
        <f>IF($J286&lt;$Z$1,0,R286)</f>
        <v>0</v>
      </c>
      <c r="X286">
        <f>IF(G286+H286&lt;(20*$Z$1/162),0,S286)</f>
        <v>0</v>
      </c>
    </row>
    <row r="287" spans="1:24" x14ac:dyDescent="0.25">
      <c r="A287" s="47" t="s">
        <v>506</v>
      </c>
      <c r="B287" s="49" t="s">
        <v>81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 s="18">
        <f>IF(J287=0,100,9*M287/J287)</f>
        <v>100</v>
      </c>
      <c r="Q287" s="18">
        <f>IF(J287=0,100,9*N287/J287)</f>
        <v>100</v>
      </c>
      <c r="R287" s="26">
        <f>IF(J287=0,0,9*O287/J287)</f>
        <v>0</v>
      </c>
      <c r="S287" s="26">
        <f>IF(G287+H287=0,0,G287/(G287+H287))</f>
        <v>0</v>
      </c>
      <c r="U287">
        <f>IF($J287&lt;$Z$1,100,P287)</f>
        <v>100</v>
      </c>
      <c r="V287">
        <f>IF($J287&lt;$Z$1,100,Q287)</f>
        <v>100</v>
      </c>
      <c r="W287">
        <f>IF($J287&lt;$Z$1,0,R287)</f>
        <v>0</v>
      </c>
      <c r="X287">
        <f>IF(G287+H287&lt;(20*$Z$1/162),0,S287)</f>
        <v>0</v>
      </c>
    </row>
    <row r="288" spans="1:24" x14ac:dyDescent="0.25">
      <c r="A288" s="47" t="s">
        <v>511</v>
      </c>
      <c r="B288" s="49" t="s">
        <v>81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 s="18">
        <f>IF(J288=0,100,9*M288/J288)</f>
        <v>100</v>
      </c>
      <c r="Q288" s="18">
        <f>IF(J288=0,100,9*N288/J288)</f>
        <v>100</v>
      </c>
      <c r="R288" s="26">
        <f>IF(J288=0,0,9*O288/J288)</f>
        <v>0</v>
      </c>
      <c r="S288" s="26">
        <f>IF(G288+H288=0,0,G288/(G288+H288))</f>
        <v>0</v>
      </c>
      <c r="U288">
        <f>IF($J288&lt;$Z$1,100,P288)</f>
        <v>100</v>
      </c>
      <c r="V288">
        <f>IF($J288&lt;$Z$1,100,Q288)</f>
        <v>100</v>
      </c>
      <c r="W288">
        <f>IF($J288&lt;$Z$1,0,R288)</f>
        <v>0</v>
      </c>
      <c r="X288">
        <f>IF(G288+H288&lt;(20*$Z$1/162),0,S288)</f>
        <v>0</v>
      </c>
    </row>
    <row r="289" spans="1:24" x14ac:dyDescent="0.25">
      <c r="A289" s="47" t="s">
        <v>512</v>
      </c>
      <c r="B289" s="49" t="s">
        <v>81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 s="18">
        <f>IF(J289=0,100,9*M289/J289)</f>
        <v>100</v>
      </c>
      <c r="Q289" s="18">
        <f>IF(J289=0,100,9*N289/J289)</f>
        <v>100</v>
      </c>
      <c r="R289" s="26">
        <f>IF(J289=0,0,9*O289/J289)</f>
        <v>0</v>
      </c>
      <c r="S289" s="26">
        <f>IF(G289+H289=0,0,G289/(G289+H289))</f>
        <v>0</v>
      </c>
      <c r="U289">
        <f>IF($J289&lt;$Z$1,100,P289)</f>
        <v>100</v>
      </c>
      <c r="V289">
        <f>IF($J289&lt;$Z$1,100,Q289)</f>
        <v>100</v>
      </c>
      <c r="W289">
        <f>IF($J289&lt;$Z$1,0,R289)</f>
        <v>0</v>
      </c>
      <c r="X289">
        <f>IF(G289+H289&lt;(20*$Z$1/162),0,S289)</f>
        <v>0</v>
      </c>
    </row>
    <row r="290" spans="1:24" x14ac:dyDescent="0.25">
      <c r="A290" s="47" t="s">
        <v>549</v>
      </c>
      <c r="B290" s="49" t="s">
        <v>83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 s="18">
        <f>IF(J290=0,100,9*M290/J290)</f>
        <v>100</v>
      </c>
      <c r="Q290" s="18">
        <f>IF(J290=0,100,9*N290/J290)</f>
        <v>100</v>
      </c>
      <c r="R290" s="26">
        <f>IF(J290=0,0,9*O290/J290)</f>
        <v>0</v>
      </c>
      <c r="S290" s="26">
        <f>IF(G290+H290=0,0,G290/(G290+H290))</f>
        <v>0</v>
      </c>
      <c r="U290">
        <f>IF($J290&lt;$Z$1,100,P290)</f>
        <v>100</v>
      </c>
      <c r="V290">
        <f>IF($J290&lt;$Z$1,100,Q290)</f>
        <v>100</v>
      </c>
      <c r="W290">
        <f>IF($J290&lt;$Z$1,0,R290)</f>
        <v>0</v>
      </c>
      <c r="X290">
        <f>IF(G290+H290&lt;(20*$Z$1/162),0,S290)</f>
        <v>0</v>
      </c>
    </row>
    <row r="291" spans="1:24" x14ac:dyDescent="0.25">
      <c r="A291" s="47" t="s">
        <v>574</v>
      </c>
      <c r="B291" s="49" t="s">
        <v>85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 s="18">
        <f>IF(J291=0,100,9*M291/J291)</f>
        <v>100</v>
      </c>
      <c r="Q291" s="18">
        <f>IF(J291=0,100,9*N291/J291)</f>
        <v>100</v>
      </c>
      <c r="R291" s="26">
        <f>IF(J291=0,0,9*O291/J291)</f>
        <v>0</v>
      </c>
      <c r="S291" s="26">
        <f>IF(G291+H291=0,0,G291/(G291+H291))</f>
        <v>0</v>
      </c>
      <c r="U291">
        <f>IF($J291&lt;$Z$1,100,P291)</f>
        <v>100</v>
      </c>
      <c r="V291">
        <f>IF($J291&lt;$Z$1,100,Q291)</f>
        <v>100</v>
      </c>
      <c r="W291">
        <f>IF($J291&lt;$Z$1,0,R291)</f>
        <v>0</v>
      </c>
      <c r="X291">
        <f>IF(G291+H291&lt;(20*$Z$1/162),0,S291)</f>
        <v>0</v>
      </c>
    </row>
    <row r="292" spans="1:24" x14ac:dyDescent="0.25">
      <c r="A292" s="47" t="s">
        <v>583</v>
      </c>
      <c r="B292" s="49" t="s">
        <v>85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 s="18">
        <f>IF(J292=0,100,9*M292/J292)</f>
        <v>100</v>
      </c>
      <c r="Q292" s="18">
        <f>IF(J292=0,100,9*N292/J292)</f>
        <v>100</v>
      </c>
      <c r="R292" s="26">
        <f>IF(J292=0,0,9*O292/J292)</f>
        <v>0</v>
      </c>
      <c r="S292" s="26">
        <f>IF(G292+H292=0,0,G292/(G292+H292))</f>
        <v>0</v>
      </c>
      <c r="U292">
        <f>IF($J292&lt;$Z$1,100,P292)</f>
        <v>100</v>
      </c>
      <c r="V292">
        <f>IF($J292&lt;$Z$1,100,Q292)</f>
        <v>100</v>
      </c>
      <c r="W292">
        <f>IF($J292&lt;$Z$1,0,R292)</f>
        <v>0</v>
      </c>
      <c r="X292">
        <f>IF(G292+H292&lt;(20*$Z$1/162),0,S292)</f>
        <v>0</v>
      </c>
    </row>
    <row r="293" spans="1:24" x14ac:dyDescent="0.25">
      <c r="A293" s="47" t="s">
        <v>614</v>
      </c>
      <c r="B293" s="49" t="s">
        <v>586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 s="18">
        <f>IF(J293=0,100,9*M293/J293)</f>
        <v>100</v>
      </c>
      <c r="Q293" s="18">
        <f>IF(J293=0,100,9*N293/J293)</f>
        <v>100</v>
      </c>
      <c r="R293" s="26">
        <f>IF(J293=0,0,9*O293/J293)</f>
        <v>0</v>
      </c>
      <c r="S293" s="26">
        <f>IF(G293+H293=0,0,G293/(G293+H293))</f>
        <v>0</v>
      </c>
      <c r="U293">
        <f>IF($J293&lt;$Z$1,100,P293)</f>
        <v>100</v>
      </c>
      <c r="V293">
        <f>IF($J293&lt;$Z$1,100,Q293)</f>
        <v>100</v>
      </c>
      <c r="W293">
        <f>IF($J293&lt;$Z$1,0,R293)</f>
        <v>0</v>
      </c>
      <c r="X293">
        <f>IF(G293+H293&lt;(20*$Z$1/162),0,S293)</f>
        <v>0</v>
      </c>
    </row>
    <row r="294" spans="1:24" x14ac:dyDescent="0.25">
      <c r="A294" s="47" t="s">
        <v>618</v>
      </c>
      <c r="B294" s="49" t="s">
        <v>586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 s="18">
        <f>IF(J294=0,100,9*M294/J294)</f>
        <v>100</v>
      </c>
      <c r="Q294" s="18">
        <f>IF(J294=0,100,9*N294/J294)</f>
        <v>100</v>
      </c>
      <c r="R294" s="26">
        <f>IF(J294=0,0,9*O294/J294)</f>
        <v>0</v>
      </c>
      <c r="S294" s="26">
        <f>IF(G294+H294=0,0,G294/(G294+H294))</f>
        <v>0</v>
      </c>
      <c r="U294">
        <f>IF($J294&lt;$Z$1,100,P294)</f>
        <v>100</v>
      </c>
      <c r="V294">
        <f>IF($J294&lt;$Z$1,100,Q294)</f>
        <v>100</v>
      </c>
      <c r="W294">
        <f>IF($J294&lt;$Z$1,0,R294)</f>
        <v>0</v>
      </c>
      <c r="X294">
        <f>IF(G294+H294&lt;(20*$Z$1/162),0,S294)</f>
        <v>0</v>
      </c>
    </row>
    <row r="295" spans="1:24" x14ac:dyDescent="0.25">
      <c r="A295" s="46" t="s">
        <v>621</v>
      </c>
      <c r="B295" s="49" t="s">
        <v>586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 s="18">
        <f>IF(J295=0,100,9*M295/J295)</f>
        <v>100</v>
      </c>
      <c r="Q295" s="18">
        <f>IF(J295=0,100,9*N295/J295)</f>
        <v>100</v>
      </c>
      <c r="R295" s="26">
        <f>IF(J295=0,0,9*O295/J295)</f>
        <v>0</v>
      </c>
      <c r="S295" s="26">
        <f>IF(G295+H295=0,0,G295/(G295+H295))</f>
        <v>0</v>
      </c>
      <c r="U295">
        <f>IF($J295&lt;$Z$1,100,P295)</f>
        <v>100</v>
      </c>
      <c r="V295">
        <f>IF($J295&lt;$Z$1,100,Q295)</f>
        <v>100</v>
      </c>
      <c r="W295">
        <f>IF($J295&lt;$Z$1,0,R295)</f>
        <v>0</v>
      </c>
      <c r="X295">
        <f>IF(G295+H295&lt;(20*$Z$1/162),0,S295)</f>
        <v>0</v>
      </c>
    </row>
    <row r="296" spans="1:24" x14ac:dyDescent="0.25">
      <c r="A296" s="47" t="s">
        <v>649</v>
      </c>
      <c r="B296" s="49" t="s">
        <v>622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 s="18">
        <f>IF(J296=0,100,9*M296/J296)</f>
        <v>100</v>
      </c>
      <c r="Q296" s="18">
        <f>IF(J296=0,100,9*N296/J296)</f>
        <v>100</v>
      </c>
      <c r="R296" s="26">
        <f>IF(J296=0,0,9*O296/J296)</f>
        <v>0</v>
      </c>
      <c r="S296" s="26">
        <f>IF(G296+H296=0,0,G296/(G296+H296))</f>
        <v>0</v>
      </c>
      <c r="U296">
        <f>IF($J296&lt;$Z$1,100,P296)</f>
        <v>100</v>
      </c>
      <c r="V296">
        <f>IF($J296&lt;$Z$1,100,Q296)</f>
        <v>100</v>
      </c>
      <c r="W296">
        <f>IF($J296&lt;$Z$1,0,R296)</f>
        <v>0</v>
      </c>
      <c r="X296">
        <f>IF(G296+H296&lt;(20*$Z$1/162),0,S296)</f>
        <v>0</v>
      </c>
    </row>
    <row r="297" spans="1:24" x14ac:dyDescent="0.25">
      <c r="A297" s="74" t="s">
        <v>683</v>
      </c>
      <c r="B297" s="49" t="s">
        <v>87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 s="18">
        <f>IF(J297=0,100,9*M297/J297)</f>
        <v>100</v>
      </c>
      <c r="Q297" s="18">
        <f>IF(J297=0,100,9*N297/J297)</f>
        <v>100</v>
      </c>
      <c r="R297" s="26">
        <f>IF(J297=0,0,9*O297/J297)</f>
        <v>0</v>
      </c>
      <c r="S297" s="26">
        <f>IF(G297+H297=0,0,G297/(G297+H297))</f>
        <v>0</v>
      </c>
      <c r="U297">
        <f>IF($J297&lt;$Z$1,100,P297)</f>
        <v>100</v>
      </c>
      <c r="V297">
        <f>IF($J297&lt;$Z$1,100,Q297)</f>
        <v>100</v>
      </c>
      <c r="W297">
        <f>IF($J297&lt;$Z$1,0,R297)</f>
        <v>0</v>
      </c>
      <c r="X297">
        <f>IF(G297+H297&lt;(20*$Z$1/162),0,S297)</f>
        <v>0</v>
      </c>
    </row>
    <row r="298" spans="1:24" x14ac:dyDescent="0.25">
      <c r="P298" s="18">
        <f>IF(J298=0,100,9*M298/J298)</f>
        <v>100</v>
      </c>
      <c r="Q298" s="18">
        <f>IF(J298=0,100,9*N298/J298)</f>
        <v>100</v>
      </c>
      <c r="R298" s="26">
        <f>IF(J298=0,0,9*O298/J298)</f>
        <v>0</v>
      </c>
      <c r="S298" s="26">
        <f>IF(G298+H298=0,0,G298/(G298+H298))</f>
        <v>0</v>
      </c>
      <c r="U298">
        <f>IF($J298&lt;$Z$1,100,P298)</f>
        <v>100</v>
      </c>
      <c r="V298">
        <f>IF($J298&lt;$Z$1,100,Q298)</f>
        <v>100</v>
      </c>
      <c r="W298">
        <f>IF($J298&lt;$Z$1,0,R298)</f>
        <v>0</v>
      </c>
      <c r="X298">
        <f>IF(G298+H298&lt;(20*$Z$1/162),0,S298)</f>
        <v>0</v>
      </c>
    </row>
    <row r="299" spans="1:24" x14ac:dyDescent="0.25">
      <c r="P299" s="18">
        <f>IF(J299=0,100,9*M299/J299)</f>
        <v>100</v>
      </c>
      <c r="Q299" s="18">
        <f>IF(J299=0,100,9*N299/J299)</f>
        <v>100</v>
      </c>
      <c r="R299" s="26">
        <f>IF(J299=0,0,9*O299/J299)</f>
        <v>0</v>
      </c>
      <c r="S299" s="26">
        <f>IF(G299+H299=0,0,G299/(G299+H299))</f>
        <v>0</v>
      </c>
      <c r="U299">
        <f>IF($J299&lt;$Z$1,100,P299)</f>
        <v>100</v>
      </c>
      <c r="V299">
        <f>IF($J299&lt;$Z$1,100,Q299)</f>
        <v>100</v>
      </c>
      <c r="W299">
        <f>IF($J299&lt;$Z$1,0,R299)</f>
        <v>0</v>
      </c>
      <c r="X299">
        <f>IF(G299+H299&lt;(20*$Z$1/162),0,S299)</f>
        <v>0</v>
      </c>
    </row>
    <row r="300" spans="1:24" x14ac:dyDescent="0.25">
      <c r="P300" s="18">
        <f>IF(J300=0,100,9*M300/J300)</f>
        <v>100</v>
      </c>
      <c r="Q300" s="18">
        <f>IF(J300=0,100,9*N300/J300)</f>
        <v>100</v>
      </c>
      <c r="R300" s="26">
        <f>IF(J300=0,0,9*O300/J300)</f>
        <v>0</v>
      </c>
      <c r="S300" s="26">
        <f>IF(G300+H300=0,0,G300/(G300+H300))</f>
        <v>0</v>
      </c>
      <c r="U300">
        <f>IF($J300&lt;$Z$1,100,P300)</f>
        <v>100</v>
      </c>
      <c r="V300">
        <f>IF($J300&lt;$Z$1,100,Q300)</f>
        <v>100</v>
      </c>
      <c r="W300">
        <f>IF($J300&lt;$Z$1,0,R300)</f>
        <v>0</v>
      </c>
      <c r="X300">
        <f>IF(G300+H300&lt;(20*$Z$1/162),0,S300)</f>
        <v>0</v>
      </c>
    </row>
    <row r="301" spans="1:24" x14ac:dyDescent="0.25">
      <c r="P301" s="18">
        <f>IF(J301=0,100,9*M301/J301)</f>
        <v>100</v>
      </c>
      <c r="Q301" s="18">
        <f>IF(J301=0,100,9*N301/J301)</f>
        <v>100</v>
      </c>
      <c r="R301" s="26">
        <f>IF(J301=0,0,9*O301/J301)</f>
        <v>0</v>
      </c>
      <c r="S301" s="26">
        <f>IF(G301+H301=0,0,G301/(G301+H301))</f>
        <v>0</v>
      </c>
      <c r="U301">
        <f>IF($J301&lt;$Z$1,100,P301)</f>
        <v>100</v>
      </c>
      <c r="V301">
        <f>IF($J301&lt;$Z$1,100,Q301)</f>
        <v>100</v>
      </c>
      <c r="W301">
        <f>IF($J301&lt;$Z$1,0,R301)</f>
        <v>0</v>
      </c>
      <c r="X301">
        <f>IF(G301+H301&lt;(20*$Z$1/162),0,S301)</f>
        <v>0</v>
      </c>
    </row>
    <row r="302" spans="1:24" x14ac:dyDescent="0.25">
      <c r="P302" s="18">
        <f>IF(J302=0,100,9*M302/J302)</f>
        <v>100</v>
      </c>
      <c r="Q302" s="18">
        <f>IF(J302=0,100,9*N302/J302)</f>
        <v>100</v>
      </c>
      <c r="R302" s="26">
        <f>IF(J302=0,0,9*O302/J302)</f>
        <v>0</v>
      </c>
      <c r="S302" s="26">
        <f>IF(G302+H302=0,0,G302/(G302+H302))</f>
        <v>0</v>
      </c>
      <c r="U302">
        <f>IF($J302&lt;$Z$1,100,P302)</f>
        <v>100</v>
      </c>
      <c r="V302">
        <f>IF($J302&lt;$Z$1,100,Q302)</f>
        <v>100</v>
      </c>
      <c r="W302">
        <f>IF($J302&lt;$Z$1,0,R302)</f>
        <v>0</v>
      </c>
      <c r="X302">
        <f>IF(G302+H302&lt;(20*$Z$1/162),0,S302)</f>
        <v>0</v>
      </c>
    </row>
    <row r="303" spans="1:24" x14ac:dyDescent="0.25">
      <c r="P303" s="18">
        <f>IF(J303=0,100,9*M303/J303)</f>
        <v>100</v>
      </c>
      <c r="Q303" s="18">
        <f>IF(J303=0,100,9*N303/J303)</f>
        <v>100</v>
      </c>
      <c r="R303" s="26">
        <f>IF(J303=0,0,9*O303/J303)</f>
        <v>0</v>
      </c>
      <c r="S303" s="26">
        <f>IF(G303+H303=0,0,G303/(G303+H303))</f>
        <v>0</v>
      </c>
      <c r="U303">
        <f>IF($J303&lt;$Z$1,100,P303)</f>
        <v>100</v>
      </c>
      <c r="V303">
        <f>IF($J303&lt;$Z$1,100,Q303)</f>
        <v>100</v>
      </c>
      <c r="W303">
        <f>IF($J303&lt;$Z$1,0,R303)</f>
        <v>0</v>
      </c>
      <c r="X303">
        <f>IF(G303+H303&lt;(20*$Z$1/162),0,S303)</f>
        <v>0</v>
      </c>
    </row>
    <row r="304" spans="1:24" x14ac:dyDescent="0.25">
      <c r="P304" s="18">
        <f>IF(J304=0,100,9*M304/J304)</f>
        <v>100</v>
      </c>
      <c r="Q304" s="18">
        <f>IF(J304=0,100,9*N304/J304)</f>
        <v>100</v>
      </c>
      <c r="R304" s="26">
        <f>IF(J304=0,0,9*O304/J304)</f>
        <v>0</v>
      </c>
      <c r="S304" s="26">
        <f>IF(G304+H304=0,0,G304/(G304+H304))</f>
        <v>0</v>
      </c>
      <c r="U304">
        <f>IF($J304&lt;$Z$1,100,P304)</f>
        <v>100</v>
      </c>
      <c r="V304">
        <f>IF($J304&lt;$Z$1,100,Q304)</f>
        <v>100</v>
      </c>
      <c r="W304">
        <f>IF($J304&lt;$Z$1,0,R304)</f>
        <v>0</v>
      </c>
      <c r="X304">
        <f>IF(G304+H304&lt;(20*$Z$1/162),0,S304)</f>
        <v>0</v>
      </c>
    </row>
    <row r="305" spans="16:24" x14ac:dyDescent="0.25">
      <c r="P305" s="18">
        <f>IF(J305=0,100,9*M305/J305)</f>
        <v>100</v>
      </c>
      <c r="Q305" s="18">
        <f>IF(J305=0,100,9*N305/J305)</f>
        <v>100</v>
      </c>
      <c r="R305" s="26">
        <f>IF(J305=0,0,9*O305/J305)</f>
        <v>0</v>
      </c>
      <c r="S305" s="26">
        <f>IF(G305+H305=0,0,G305/(G305+H305))</f>
        <v>0</v>
      </c>
      <c r="U305">
        <f>IF($J305&lt;$Z$1,100,P305)</f>
        <v>100</v>
      </c>
      <c r="V305">
        <f>IF($J305&lt;$Z$1,100,Q305)</f>
        <v>100</v>
      </c>
      <c r="W305">
        <f>IF($J305&lt;$Z$1,0,R305)</f>
        <v>0</v>
      </c>
      <c r="X305">
        <f>IF(G305+H305&lt;(20*$Z$1/162),0,S305)</f>
        <v>0</v>
      </c>
    </row>
    <row r="306" spans="16:24" x14ac:dyDescent="0.25">
      <c r="P306" s="18">
        <f>IF(J306=0,100,9*M306/J306)</f>
        <v>100</v>
      </c>
      <c r="Q306" s="18">
        <f>IF(J306=0,100,9*N306/J306)</f>
        <v>100</v>
      </c>
      <c r="R306" s="26">
        <f>IF(J306=0,0,9*O306/J306)</f>
        <v>0</v>
      </c>
      <c r="S306" s="26">
        <f>IF(G306+H306=0,0,G306/(G306+H306))</f>
        <v>0</v>
      </c>
      <c r="U306">
        <f>IF($J306&lt;$Z$1,100,P306)</f>
        <v>100</v>
      </c>
      <c r="V306">
        <f>IF($J306&lt;$Z$1,100,Q306)</f>
        <v>100</v>
      </c>
      <c r="W306">
        <f>IF($J306&lt;$Z$1,0,R306)</f>
        <v>0</v>
      </c>
      <c r="X306">
        <f>IF(G306+H306&lt;(20*$Z$1/162),0,S306)</f>
        <v>0</v>
      </c>
    </row>
    <row r="307" spans="16:24" x14ac:dyDescent="0.25">
      <c r="P307" s="18">
        <f>IF(J307=0,100,9*M307/J307)</f>
        <v>100</v>
      </c>
      <c r="Q307" s="18">
        <f>IF(J307=0,100,9*N307/J307)</f>
        <v>100</v>
      </c>
      <c r="R307" s="26">
        <f>IF(J307=0,0,9*O307/J307)</f>
        <v>0</v>
      </c>
      <c r="S307" s="26">
        <f>IF(G307+H307=0,0,G307/(G307+H307))</f>
        <v>0</v>
      </c>
      <c r="U307">
        <f>IF($J307&lt;$Z$1,100,P307)</f>
        <v>100</v>
      </c>
      <c r="V307">
        <f>IF($J307&lt;$Z$1,100,Q307)</f>
        <v>100</v>
      </c>
      <c r="W307">
        <f>IF($J307&lt;$Z$1,0,R307)</f>
        <v>0</v>
      </c>
      <c r="X307">
        <f>IF(G307+H307&lt;(20*$Z$1/162),0,S307)</f>
        <v>0</v>
      </c>
    </row>
    <row r="308" spans="16:24" x14ac:dyDescent="0.25">
      <c r="P308" s="18">
        <f>IF(J308=0,100,9*M308/J308)</f>
        <v>100</v>
      </c>
      <c r="Q308" s="18">
        <f>IF(J308=0,100,9*N308/J308)</f>
        <v>100</v>
      </c>
      <c r="R308" s="26">
        <f>IF(J308=0,0,9*O308/J308)</f>
        <v>0</v>
      </c>
      <c r="S308" s="26">
        <f>IF(G308+H308=0,0,G308/(G308+H308))</f>
        <v>0</v>
      </c>
      <c r="U308">
        <f>IF($J308&lt;$Z$1,100,P308)</f>
        <v>100</v>
      </c>
      <c r="V308">
        <f>IF($J308&lt;$Z$1,100,Q308)</f>
        <v>100</v>
      </c>
      <c r="W308">
        <f>IF($J308&lt;$Z$1,0,R308)</f>
        <v>0</v>
      </c>
      <c r="X308">
        <f>IF(G308+H308&lt;(20*$Z$1/162),0,S308)</f>
        <v>0</v>
      </c>
    </row>
    <row r="309" spans="16:24" x14ac:dyDescent="0.25">
      <c r="P309" s="18">
        <f>IF(J309=0,100,9*M309/J309)</f>
        <v>100</v>
      </c>
      <c r="Q309" s="18">
        <f>IF(J309=0,100,9*N309/J309)</f>
        <v>100</v>
      </c>
      <c r="R309" s="26">
        <f>IF(J309=0,0,9*O309/J309)</f>
        <v>0</v>
      </c>
      <c r="S309" s="26">
        <f>IF(G309+H309=0,0,G309/(G309+H309))</f>
        <v>0</v>
      </c>
      <c r="U309">
        <f>IF($J309&lt;$Z$1,100,P309)</f>
        <v>100</v>
      </c>
      <c r="V309">
        <f>IF($J309&lt;$Z$1,100,Q309)</f>
        <v>100</v>
      </c>
      <c r="W309">
        <f>IF($J309&lt;$Z$1,0,R309)</f>
        <v>0</v>
      </c>
      <c r="X309">
        <f>IF(G309+H309&lt;(20*$Z$1/162),0,S309)</f>
        <v>0</v>
      </c>
    </row>
    <row r="310" spans="16:24" x14ac:dyDescent="0.25">
      <c r="P310" s="18">
        <f>IF(J310=0,100,9*M310/J310)</f>
        <v>100</v>
      </c>
      <c r="Q310" s="18">
        <f>IF(J310=0,100,9*N310/J310)</f>
        <v>100</v>
      </c>
      <c r="R310" s="26">
        <f>IF(J310=0,0,9*O310/J310)</f>
        <v>0</v>
      </c>
      <c r="S310" s="26">
        <f>IF(G310+H310=0,0,G310/(G310+H310))</f>
        <v>0</v>
      </c>
      <c r="U310">
        <f>IF($J310&lt;$Z$1,100,P310)</f>
        <v>100</v>
      </c>
      <c r="V310">
        <f>IF($J310&lt;$Z$1,100,Q310)</f>
        <v>100</v>
      </c>
      <c r="W310">
        <f>IF($J310&lt;$Z$1,0,R310)</f>
        <v>0</v>
      </c>
      <c r="X310">
        <f>IF(G310+H310&lt;(20*$Z$1/162),0,S310)</f>
        <v>0</v>
      </c>
    </row>
    <row r="311" spans="16:24" x14ac:dyDescent="0.25">
      <c r="P311" s="18">
        <f>IF(J311=0,100,9*M311/J311)</f>
        <v>100</v>
      </c>
      <c r="Q311" s="18">
        <f>IF(J311=0,100,9*N311/J311)</f>
        <v>100</v>
      </c>
      <c r="R311" s="26">
        <f>IF(J311=0,0,9*O311/J311)</f>
        <v>0</v>
      </c>
      <c r="S311" s="26">
        <f>IF(G311+H311=0,0,G311/(G311+H311))</f>
        <v>0</v>
      </c>
      <c r="U311">
        <f>IF($J311&lt;$Z$1,100,P311)</f>
        <v>100</v>
      </c>
      <c r="V311">
        <f>IF($J311&lt;$Z$1,100,Q311)</f>
        <v>100</v>
      </c>
      <c r="W311">
        <f>IF($J311&lt;$Z$1,0,R311)</f>
        <v>0</v>
      </c>
      <c r="X311">
        <f>IF(G311+H311&lt;(20*$Z$1/162),0,S311)</f>
        <v>0</v>
      </c>
    </row>
    <row r="312" spans="16:24" x14ac:dyDescent="0.25">
      <c r="P312" s="18">
        <f>IF(J312=0,100,9*M312/J312)</f>
        <v>100</v>
      </c>
      <c r="Q312" s="18">
        <f>IF(J312=0,100,9*N312/J312)</f>
        <v>100</v>
      </c>
      <c r="R312" s="26">
        <f>IF(J312=0,0,9*O312/J312)</f>
        <v>0</v>
      </c>
      <c r="S312" s="26">
        <f>IF(G312+H312=0,0,G312/(G312+H312))</f>
        <v>0</v>
      </c>
      <c r="U312">
        <f>IF($J312&lt;$Z$1,100,P312)</f>
        <v>100</v>
      </c>
      <c r="V312">
        <f>IF($J312&lt;$Z$1,100,Q312)</f>
        <v>100</v>
      </c>
      <c r="W312">
        <f>IF($J312&lt;$Z$1,0,R312)</f>
        <v>0</v>
      </c>
      <c r="X312">
        <f>IF(G312+H312&lt;(20*$Z$1/162),0,S312)</f>
        <v>0</v>
      </c>
    </row>
    <row r="313" spans="16:24" x14ac:dyDescent="0.25">
      <c r="P313" s="18">
        <f>IF(J313=0,100,9*M313/J313)</f>
        <v>100</v>
      </c>
      <c r="Q313" s="18">
        <f>IF(J313=0,100,9*N313/J313)</f>
        <v>100</v>
      </c>
      <c r="R313" s="26">
        <f>IF(J313=0,0,9*O313/J313)</f>
        <v>0</v>
      </c>
      <c r="S313" s="26">
        <f>IF(G313+H313=0,0,G313/(G313+H313))</f>
        <v>0</v>
      </c>
      <c r="U313">
        <f>IF($J313&lt;$Z$1,100,P313)</f>
        <v>100</v>
      </c>
      <c r="V313">
        <f>IF($J313&lt;$Z$1,100,Q313)</f>
        <v>100</v>
      </c>
      <c r="W313">
        <f>IF($J313&lt;$Z$1,0,R313)</f>
        <v>0</v>
      </c>
      <c r="X313">
        <f>IF(G313+H313&lt;(20*$Z$1/162),0,S313)</f>
        <v>0</v>
      </c>
    </row>
    <row r="314" spans="16:24" x14ac:dyDescent="0.25">
      <c r="P314" s="18">
        <f>IF(J314=0,100,9*M314/J314)</f>
        <v>100</v>
      </c>
      <c r="Q314" s="18">
        <f>IF(J314=0,100,9*N314/J314)</f>
        <v>100</v>
      </c>
      <c r="R314" s="26">
        <f>IF(J314=0,0,9*O314/J314)</f>
        <v>0</v>
      </c>
      <c r="S314" s="26">
        <f>IF(G314+H314=0,0,G314/(G314+H314))</f>
        <v>0</v>
      </c>
      <c r="U314">
        <f>IF($J314&lt;$Z$1,100,P314)</f>
        <v>100</v>
      </c>
      <c r="V314">
        <f>IF($J314&lt;$Z$1,100,Q314)</f>
        <v>100</v>
      </c>
      <c r="W314">
        <f>IF($J314&lt;$Z$1,0,R314)</f>
        <v>0</v>
      </c>
      <c r="X314">
        <f>IF(G314+H314&lt;(20*$Z$1/162),0,S314)</f>
        <v>0</v>
      </c>
    </row>
    <row r="315" spans="16:24" x14ac:dyDescent="0.25">
      <c r="P315" s="18">
        <f>IF(J315=0,100,9*M315/J315)</f>
        <v>100</v>
      </c>
      <c r="Q315" s="18">
        <f>IF(J315=0,100,9*N315/J315)</f>
        <v>100</v>
      </c>
      <c r="R315" s="26">
        <f>IF(J315=0,0,9*O315/J315)</f>
        <v>0</v>
      </c>
      <c r="S315" s="26">
        <f>IF(G315+H315=0,0,G315/(G315+H315))</f>
        <v>0</v>
      </c>
      <c r="U315">
        <f>IF($J315&lt;$Z$1,100,P315)</f>
        <v>100</v>
      </c>
      <c r="V315">
        <f>IF($J315&lt;$Z$1,100,Q315)</f>
        <v>100</v>
      </c>
      <c r="W315">
        <f>IF($J315&lt;$Z$1,0,R315)</f>
        <v>0</v>
      </c>
      <c r="X315">
        <f>IF(G315+H315&lt;(20*$Z$1/162),0,S315)</f>
        <v>0</v>
      </c>
    </row>
    <row r="316" spans="16:24" x14ac:dyDescent="0.25">
      <c r="P316" s="18">
        <f>IF(J316=0,100,9*M316/J316)</f>
        <v>100</v>
      </c>
      <c r="Q316" s="18">
        <f>IF(J316=0,100,9*N316/J316)</f>
        <v>100</v>
      </c>
      <c r="R316" s="26">
        <f>IF(J316=0,0,9*O316/J316)</f>
        <v>0</v>
      </c>
      <c r="S316" s="26">
        <f>IF(G316+H316=0,0,G316/(G316+H316))</f>
        <v>0</v>
      </c>
      <c r="U316">
        <f>IF($J316&lt;$Z$1,100,P316)</f>
        <v>100</v>
      </c>
      <c r="V316">
        <f>IF($J316&lt;$Z$1,100,Q316)</f>
        <v>100</v>
      </c>
      <c r="W316">
        <f>IF($J316&lt;$Z$1,0,R316)</f>
        <v>0</v>
      </c>
      <c r="X316">
        <f>IF(G316+H316&lt;(20*$Z$1/162),0,S316)</f>
        <v>0</v>
      </c>
    </row>
    <row r="317" spans="16:24" x14ac:dyDescent="0.25">
      <c r="P317" s="18">
        <f>IF(J317=0,100,9*M317/J317)</f>
        <v>100</v>
      </c>
      <c r="Q317" s="18">
        <f>IF(J317=0,100,9*N317/J317)</f>
        <v>100</v>
      </c>
      <c r="R317" s="26">
        <f>IF(J317=0,0,9*O317/J317)</f>
        <v>0</v>
      </c>
      <c r="S317" s="26">
        <f>IF(G317+H317=0,0,G317/(G317+H317))</f>
        <v>0</v>
      </c>
      <c r="U317">
        <f>IF($J317&lt;$Z$1,100,P317)</f>
        <v>100</v>
      </c>
      <c r="V317">
        <f>IF($J317&lt;$Z$1,100,Q317)</f>
        <v>100</v>
      </c>
      <c r="W317">
        <f>IF($J317&lt;$Z$1,0,R317)</f>
        <v>0</v>
      </c>
      <c r="X317">
        <f>IF(G317+H317&lt;(20*$Z$1/162),0,S317)</f>
        <v>0</v>
      </c>
    </row>
    <row r="318" spans="16:24" x14ac:dyDescent="0.25">
      <c r="P318" s="18">
        <f>IF(J318=0,100,9*M318/J318)</f>
        <v>100</v>
      </c>
      <c r="Q318" s="18">
        <f>IF(J318=0,100,9*N318/J318)</f>
        <v>100</v>
      </c>
      <c r="R318" s="26">
        <f>IF(J318=0,0,9*O318/J318)</f>
        <v>0</v>
      </c>
      <c r="S318" s="26">
        <f>IF(G318+H318=0,0,G318/(G318+H318))</f>
        <v>0</v>
      </c>
      <c r="U318">
        <f>IF($J318&lt;$Z$1,100,P318)</f>
        <v>100</v>
      </c>
      <c r="V318">
        <f>IF($J318&lt;$Z$1,100,Q318)</f>
        <v>100</v>
      </c>
      <c r="W318">
        <f>IF($J318&lt;$Z$1,0,R318)</f>
        <v>0</v>
      </c>
      <c r="X318">
        <f>IF(G318+H318&lt;(20*$Z$1/162),0,S318)</f>
        <v>0</v>
      </c>
    </row>
    <row r="319" spans="16:24" x14ac:dyDescent="0.25">
      <c r="P319" s="18">
        <f>IF(J319=0,100,9*M319/J319)</f>
        <v>100</v>
      </c>
      <c r="Q319" s="18">
        <f>IF(J319=0,100,9*N319/J319)</f>
        <v>100</v>
      </c>
      <c r="R319" s="26">
        <f>IF(J319=0,0,9*O319/J319)</f>
        <v>0</v>
      </c>
      <c r="S319" s="26">
        <f>IF(G319+H319=0,0,G319/(G319+H319))</f>
        <v>0</v>
      </c>
      <c r="U319">
        <f>IF($J319&lt;$Z$1,100,P319)</f>
        <v>100</v>
      </c>
      <c r="V319">
        <f>IF($J319&lt;$Z$1,100,Q319)</f>
        <v>100</v>
      </c>
      <c r="W319">
        <f>IF($J319&lt;$Z$1,0,R319)</f>
        <v>0</v>
      </c>
      <c r="X319">
        <f>IF(G319+H319&lt;(20*$Z$1/162),0,S319)</f>
        <v>0</v>
      </c>
    </row>
    <row r="320" spans="16:24" x14ac:dyDescent="0.25">
      <c r="P320" s="18">
        <f>IF(J320=0,100,9*M320/J320)</f>
        <v>100</v>
      </c>
      <c r="Q320" s="18">
        <f>IF(J320=0,100,9*N320/J320)</f>
        <v>100</v>
      </c>
      <c r="R320" s="26">
        <f>IF(J320=0,0,9*O320/J320)</f>
        <v>0</v>
      </c>
      <c r="S320" s="26">
        <f>IF(G320+H320=0,0,G320/(G320+H320))</f>
        <v>0</v>
      </c>
      <c r="U320">
        <f>IF($J320&lt;$Z$1,100,P320)</f>
        <v>100</v>
      </c>
      <c r="V320">
        <f>IF($J320&lt;$Z$1,100,Q320)</f>
        <v>100</v>
      </c>
      <c r="W320">
        <f>IF($J320&lt;$Z$1,0,R320)</f>
        <v>0</v>
      </c>
      <c r="X320">
        <f>IF(G320+H320&lt;(20*$Z$1/162),0,S320)</f>
        <v>0</v>
      </c>
    </row>
    <row r="321" spans="16:24" x14ac:dyDescent="0.25">
      <c r="P321" s="18">
        <f>IF(J321=0,100,9*M321/J321)</f>
        <v>100</v>
      </c>
      <c r="Q321" s="18">
        <f>IF(J321=0,100,9*N321/J321)</f>
        <v>100</v>
      </c>
      <c r="R321" s="26">
        <f>IF(J321=0,0,9*O321/J321)</f>
        <v>0</v>
      </c>
      <c r="S321" s="26">
        <f>IF(G321+H321=0,0,G321/(G321+H321))</f>
        <v>0</v>
      </c>
      <c r="U321">
        <f>IF($J321&lt;$Z$1,100,P321)</f>
        <v>100</v>
      </c>
      <c r="V321">
        <f>IF($J321&lt;$Z$1,100,Q321)</f>
        <v>100</v>
      </c>
      <c r="W321">
        <f>IF($J321&lt;$Z$1,0,R321)</f>
        <v>0</v>
      </c>
      <c r="X321">
        <f>IF(G321+H321&lt;(20*$Z$1/162),0,S321)</f>
        <v>0</v>
      </c>
    </row>
    <row r="322" spans="16:24" x14ac:dyDescent="0.25">
      <c r="P322" s="18">
        <f>IF(J322=0,100,9*M322/J322)</f>
        <v>100</v>
      </c>
      <c r="Q322" s="18">
        <f>IF(J322=0,100,9*N322/J322)</f>
        <v>100</v>
      </c>
      <c r="R322" s="26">
        <f>IF(J322=0,0,9*O322/J322)</f>
        <v>0</v>
      </c>
      <c r="S322" s="26">
        <f>IF(G322+H322=0,0,G322/(G322+H322))</f>
        <v>0</v>
      </c>
      <c r="U322">
        <f>IF($J322&lt;$Z$1,100,P322)</f>
        <v>100</v>
      </c>
      <c r="V322">
        <f>IF($J322&lt;$Z$1,100,Q322)</f>
        <v>100</v>
      </c>
      <c r="W322">
        <f>IF($J322&lt;$Z$1,0,R322)</f>
        <v>0</v>
      </c>
      <c r="X322">
        <f>IF(G322+H322&lt;(20*$Z$1/162),0,S322)</f>
        <v>0</v>
      </c>
    </row>
    <row r="323" spans="16:24" x14ac:dyDescent="0.25">
      <c r="P323" s="18">
        <f>IF(J323=0,100,9*M323/J323)</f>
        <v>100</v>
      </c>
      <c r="Q323" s="18">
        <f>IF(J323=0,100,9*N323/J323)</f>
        <v>100</v>
      </c>
      <c r="R323" s="26">
        <f>IF(J323=0,0,9*O323/J323)</f>
        <v>0</v>
      </c>
      <c r="S323" s="26">
        <f>IF(G323+H323=0,0,G323/(G323+H323))</f>
        <v>0</v>
      </c>
      <c r="U323">
        <f>IF($J323&lt;$Z$1,100,P323)</f>
        <v>100</v>
      </c>
      <c r="V323">
        <f>IF($J323&lt;$Z$1,100,Q323)</f>
        <v>100</v>
      </c>
      <c r="W323">
        <f>IF($J323&lt;$Z$1,0,R323)</f>
        <v>0</v>
      </c>
      <c r="X323">
        <f>IF(G323+H323&lt;(20*$Z$1/162),0,S323)</f>
        <v>0</v>
      </c>
    </row>
    <row r="324" spans="16:24" x14ac:dyDescent="0.25">
      <c r="P324" s="18">
        <f>IF(J324=0,100,9*M324/J324)</f>
        <v>100</v>
      </c>
      <c r="Q324" s="18">
        <f>IF(J324=0,100,9*N324/J324)</f>
        <v>100</v>
      </c>
      <c r="R324" s="26">
        <f>IF(J324=0,0,9*O324/J324)</f>
        <v>0</v>
      </c>
      <c r="S324" s="26">
        <f>IF(G324+H324=0,0,G324/(G324+H324))</f>
        <v>0</v>
      </c>
      <c r="U324">
        <f>IF($J324&lt;$Z$1,100,P324)</f>
        <v>100</v>
      </c>
      <c r="V324">
        <f>IF($J324&lt;$Z$1,100,Q324)</f>
        <v>100</v>
      </c>
      <c r="W324">
        <f>IF($J324&lt;$Z$1,0,R324)</f>
        <v>0</v>
      </c>
      <c r="X324">
        <f>IF(G324+H324&lt;(20*$Z$1/162),0,S324)</f>
        <v>0</v>
      </c>
    </row>
    <row r="325" spans="16:24" x14ac:dyDescent="0.25">
      <c r="P325" s="18">
        <f>IF(J325=0,100,9*M325/J325)</f>
        <v>100</v>
      </c>
      <c r="Q325" s="18">
        <f>IF(J325=0,100,9*N325/J325)</f>
        <v>100</v>
      </c>
      <c r="R325" s="26">
        <f>IF(J325=0,0,9*O325/J325)</f>
        <v>0</v>
      </c>
      <c r="S325" s="26">
        <f>IF(G325+H325=0,0,G325/(G325+H325))</f>
        <v>0</v>
      </c>
      <c r="U325">
        <f>IF($J325&lt;$Z$1,100,P325)</f>
        <v>100</v>
      </c>
      <c r="V325">
        <f>IF($J325&lt;$Z$1,100,Q325)</f>
        <v>100</v>
      </c>
      <c r="W325">
        <f>IF($J325&lt;$Z$1,0,R325)</f>
        <v>0</v>
      </c>
      <c r="X325">
        <f>IF(G325+H325&lt;(20*$Z$1/162),0,S325)</f>
        <v>0</v>
      </c>
    </row>
    <row r="326" spans="16:24" x14ac:dyDescent="0.25">
      <c r="P326" s="18">
        <f>IF(J326=0,100,9*M326/J326)</f>
        <v>100</v>
      </c>
      <c r="Q326" s="18">
        <f>IF(J326=0,100,9*N326/J326)</f>
        <v>100</v>
      </c>
      <c r="R326" s="26">
        <f>IF(J326=0,0,9*O326/J326)</f>
        <v>0</v>
      </c>
      <c r="S326" s="26">
        <f>IF(G326+H326=0,0,G326/(G326+H326))</f>
        <v>0</v>
      </c>
      <c r="U326">
        <f>IF($J326&lt;$Z$1,100,P326)</f>
        <v>100</v>
      </c>
      <c r="V326">
        <f>IF($J326&lt;$Z$1,100,Q326)</f>
        <v>100</v>
      </c>
      <c r="W326">
        <f>IF($J326&lt;$Z$1,0,R326)</f>
        <v>0</v>
      </c>
      <c r="X326">
        <f>IF(G326+H326&lt;(20*$Z$1/162),0,S326)</f>
        <v>0</v>
      </c>
    </row>
    <row r="327" spans="16:24" x14ac:dyDescent="0.25">
      <c r="P327" s="18">
        <f>IF(J327=0,100,9*M327/J327)</f>
        <v>100</v>
      </c>
      <c r="Q327" s="18">
        <f>IF(J327=0,100,9*N327/J327)</f>
        <v>100</v>
      </c>
      <c r="R327" s="26">
        <f>IF(J327=0,0,9*O327/J327)</f>
        <v>0</v>
      </c>
      <c r="S327" s="26">
        <f>IF(G327+H327=0,0,G327/(G327+H327))</f>
        <v>0</v>
      </c>
      <c r="U327">
        <f>IF($J327&lt;$Z$1,100,P327)</f>
        <v>100</v>
      </c>
      <c r="V327">
        <f>IF($J327&lt;$Z$1,100,Q327)</f>
        <v>100</v>
      </c>
      <c r="W327">
        <f>IF($J327&lt;$Z$1,0,R327)</f>
        <v>0</v>
      </c>
      <c r="X327">
        <f>IF(G327+H327&lt;(20*$Z$1/162),0,S327)</f>
        <v>0</v>
      </c>
    </row>
    <row r="328" spans="16:24" x14ac:dyDescent="0.25">
      <c r="P328" s="18">
        <f>IF(J328=0,100,9*M328/J328)</f>
        <v>100</v>
      </c>
      <c r="Q328" s="18">
        <f>IF(J328=0,100,9*N328/J328)</f>
        <v>100</v>
      </c>
      <c r="R328" s="26">
        <f>IF(J328=0,0,9*O328/J328)</f>
        <v>0</v>
      </c>
      <c r="S328" s="26">
        <f>IF(G328+H328=0,0,G328/(G328+H328))</f>
        <v>0</v>
      </c>
      <c r="U328">
        <f>IF($J328&lt;$Z$1,100,P328)</f>
        <v>100</v>
      </c>
      <c r="V328">
        <f>IF($J328&lt;$Z$1,100,Q328)</f>
        <v>100</v>
      </c>
      <c r="W328">
        <f>IF($J328&lt;$Z$1,0,R328)</f>
        <v>0</v>
      </c>
      <c r="X328">
        <f>IF(G328+H328&lt;(20*$Z$1/162),0,S328)</f>
        <v>0</v>
      </c>
    </row>
    <row r="329" spans="16:24" x14ac:dyDescent="0.25">
      <c r="P329" s="18">
        <f>IF(J329=0,100,9*M329/J329)</f>
        <v>100</v>
      </c>
      <c r="Q329" s="18">
        <f>IF(J329=0,100,9*N329/J329)</f>
        <v>100</v>
      </c>
      <c r="R329" s="26">
        <f>IF(J329=0,0,9*O329/J329)</f>
        <v>0</v>
      </c>
      <c r="S329" s="26">
        <f>IF(G329+H329=0,0,G329/(G329+H329))</f>
        <v>0</v>
      </c>
      <c r="U329">
        <f>IF($J329&lt;$Z$1,100,P329)</f>
        <v>100</v>
      </c>
      <c r="V329">
        <f>IF($J329&lt;$Z$1,100,Q329)</f>
        <v>100</v>
      </c>
      <c r="W329">
        <f>IF($J329&lt;$Z$1,0,R329)</f>
        <v>0</v>
      </c>
      <c r="X329">
        <f>IF(G329+H329&lt;(20*$Z$1/162),0,S329)</f>
        <v>0</v>
      </c>
    </row>
    <row r="330" spans="16:24" x14ac:dyDescent="0.25">
      <c r="P330" s="18">
        <f>IF(J330=0,100,9*M330/J330)</f>
        <v>100</v>
      </c>
      <c r="Q330" s="18">
        <f>IF(J330=0,100,9*N330/J330)</f>
        <v>100</v>
      </c>
      <c r="R330" s="26">
        <f>IF(J330=0,0,9*O330/J330)</f>
        <v>0</v>
      </c>
      <c r="S330" s="26">
        <f>IF(G330+H330=0,0,G330/(G330+H330))</f>
        <v>0</v>
      </c>
      <c r="U330">
        <f>IF($J330&lt;$Z$1,100,P330)</f>
        <v>100</v>
      </c>
      <c r="V330">
        <f>IF($J330&lt;$Z$1,100,Q330)</f>
        <v>100</v>
      </c>
      <c r="W330">
        <f>IF($J330&lt;$Z$1,0,R330)</f>
        <v>0</v>
      </c>
      <c r="X330">
        <f>IF(G330+H330&lt;(20*$Z$1/162),0,S330)</f>
        <v>0</v>
      </c>
    </row>
    <row r="331" spans="16:24" x14ac:dyDescent="0.25">
      <c r="P331" s="18">
        <f>IF(J331=0,100,9*M331/J331)</f>
        <v>100</v>
      </c>
      <c r="Q331" s="18">
        <f>IF(J331=0,100,9*N331/J331)</f>
        <v>100</v>
      </c>
      <c r="R331" s="26">
        <f>IF(J331=0,0,9*O331/J331)</f>
        <v>0</v>
      </c>
      <c r="S331" s="26">
        <f>IF(G331+H331=0,0,G331/(G331+H331))</f>
        <v>0</v>
      </c>
      <c r="U331">
        <f>IF($J331&lt;$Z$1,100,P331)</f>
        <v>100</v>
      </c>
      <c r="V331">
        <f>IF($J331&lt;$Z$1,100,Q331)</f>
        <v>100</v>
      </c>
      <c r="W331">
        <f>IF($J331&lt;$Z$1,0,R331)</f>
        <v>0</v>
      </c>
      <c r="X331">
        <f>IF(G331+H331&lt;(20*$Z$1/162),0,S331)</f>
        <v>0</v>
      </c>
    </row>
    <row r="332" spans="16:24" x14ac:dyDescent="0.25">
      <c r="P332" s="18">
        <f>IF(J332=0,100,9*M332/J332)</f>
        <v>100</v>
      </c>
      <c r="Q332" s="18">
        <f>IF(J332=0,100,9*N332/J332)</f>
        <v>100</v>
      </c>
      <c r="R332" s="26">
        <f>IF(J332=0,0,9*O332/J332)</f>
        <v>0</v>
      </c>
      <c r="S332" s="26">
        <f>IF(G332+H332=0,0,G332/(G332+H332))</f>
        <v>0</v>
      </c>
      <c r="U332">
        <f>IF($J332&lt;$Z$1,100,P332)</f>
        <v>100</v>
      </c>
      <c r="V332">
        <f>IF($J332&lt;$Z$1,100,Q332)</f>
        <v>100</v>
      </c>
      <c r="W332">
        <f>IF($J332&lt;$Z$1,0,R332)</f>
        <v>0</v>
      </c>
      <c r="X332">
        <f>IF(G332+H332&lt;(20*$Z$1/162),0,S332)</f>
        <v>0</v>
      </c>
    </row>
    <row r="333" spans="16:24" x14ac:dyDescent="0.25">
      <c r="P333" s="18">
        <f>IF(J333=0,100,9*M333/J333)</f>
        <v>100</v>
      </c>
      <c r="Q333" s="18">
        <f>IF(J333=0,100,9*N333/J333)</f>
        <v>100</v>
      </c>
      <c r="R333" s="26">
        <f>IF(J333=0,0,9*O333/J333)</f>
        <v>0</v>
      </c>
      <c r="S333" s="26">
        <f>IF(G333+H333=0,0,G333/(G333+H333))</f>
        <v>0</v>
      </c>
      <c r="U333">
        <f>IF($J333&lt;$Z$1,100,P333)</f>
        <v>100</v>
      </c>
      <c r="V333">
        <f>IF($J333&lt;$Z$1,100,Q333)</f>
        <v>100</v>
      </c>
      <c r="W333">
        <f>IF($J333&lt;$Z$1,0,R333)</f>
        <v>0</v>
      </c>
      <c r="X333">
        <f>IF(G333+H333&lt;(20*$Z$1/162),0,S333)</f>
        <v>0</v>
      </c>
    </row>
    <row r="334" spans="16:24" x14ac:dyDescent="0.25">
      <c r="P334" s="18">
        <f>IF(J334=0,100,9*M334/J334)</f>
        <v>100</v>
      </c>
      <c r="Q334" s="18">
        <f>IF(J334=0,100,9*N334/J334)</f>
        <v>100</v>
      </c>
      <c r="R334" s="26">
        <f>IF(J334=0,0,9*O334/J334)</f>
        <v>0</v>
      </c>
      <c r="S334" s="26">
        <f>IF(G334+H334=0,0,G334/(G334+H334))</f>
        <v>0</v>
      </c>
      <c r="U334">
        <f>IF($J334&lt;$Z$1,100,P334)</f>
        <v>100</v>
      </c>
      <c r="V334">
        <f>IF($J334&lt;$Z$1,100,Q334)</f>
        <v>100</v>
      </c>
      <c r="W334">
        <f>IF($J334&lt;$Z$1,0,R334)</f>
        <v>0</v>
      </c>
      <c r="X334">
        <f>IF(G334+H334&lt;(20*$Z$1/162),0,S334)</f>
        <v>0</v>
      </c>
    </row>
    <row r="335" spans="16:24" x14ac:dyDescent="0.25">
      <c r="P335" s="18">
        <f>IF(J335=0,100,9*M335/J335)</f>
        <v>100</v>
      </c>
      <c r="Q335" s="18">
        <f>IF(J335=0,100,9*N335/J335)</f>
        <v>100</v>
      </c>
      <c r="R335" s="26">
        <f>IF(J335=0,0,9*O335/J335)</f>
        <v>0</v>
      </c>
      <c r="S335" s="26">
        <f>IF(G335+H335=0,0,G335/(G335+H335))</f>
        <v>0</v>
      </c>
      <c r="U335">
        <f>IF($J335&lt;$Z$1,100,P335)</f>
        <v>100</v>
      </c>
      <c r="V335">
        <f>IF($J335&lt;$Z$1,100,Q335)</f>
        <v>100</v>
      </c>
      <c r="W335">
        <f>IF($J335&lt;$Z$1,0,R335)</f>
        <v>0</v>
      </c>
      <c r="X335">
        <f>IF(G335+H335&lt;(20*$Z$1/162),0,S335)</f>
        <v>0</v>
      </c>
    </row>
    <row r="336" spans="16:24" x14ac:dyDescent="0.25">
      <c r="P336" s="18">
        <f>IF(J336=0,100,9*M336/J336)</f>
        <v>100</v>
      </c>
      <c r="Q336" s="18">
        <f>IF(J336=0,100,9*N336/J336)</f>
        <v>100</v>
      </c>
      <c r="R336" s="26">
        <f>IF(J336=0,0,9*O336/J336)</f>
        <v>0</v>
      </c>
      <c r="S336" s="26">
        <f>IF(G336+H336=0,0,G336/(G336+H336))</f>
        <v>0</v>
      </c>
      <c r="U336">
        <f>IF($J336&lt;$Z$1,100,P336)</f>
        <v>100</v>
      </c>
      <c r="V336">
        <f>IF($J336&lt;$Z$1,100,Q336)</f>
        <v>100</v>
      </c>
      <c r="W336">
        <f>IF($J336&lt;$Z$1,0,R336)</f>
        <v>0</v>
      </c>
      <c r="X336">
        <f>IF(G336+H336&lt;(20*$Z$1/162),0,S336)</f>
        <v>0</v>
      </c>
    </row>
    <row r="337" spans="16:24" x14ac:dyDescent="0.25">
      <c r="P337" s="18">
        <f>IF(J337=0,100,9*M337/J337)</f>
        <v>100</v>
      </c>
      <c r="Q337" s="18">
        <f>IF(J337=0,100,9*N337/J337)</f>
        <v>100</v>
      </c>
      <c r="R337" s="26">
        <f>IF(J337=0,0,9*O337/J337)</f>
        <v>0</v>
      </c>
      <c r="S337" s="26">
        <f>IF(G337+H337=0,0,G337/(G337+H337))</f>
        <v>0</v>
      </c>
      <c r="U337">
        <f>IF($J337&lt;$Z$1,100,P337)</f>
        <v>100</v>
      </c>
      <c r="V337">
        <f>IF($J337&lt;$Z$1,100,Q337)</f>
        <v>100</v>
      </c>
      <c r="W337">
        <f>IF($J337&lt;$Z$1,0,R337)</f>
        <v>0</v>
      </c>
      <c r="X337">
        <f>IF(G337+H337&lt;(20*$Z$1/162),0,S337)</f>
        <v>0</v>
      </c>
    </row>
    <row r="338" spans="16:24" x14ac:dyDescent="0.25">
      <c r="P338" s="18">
        <f>IF(J338=0,100,9*M338/J338)</f>
        <v>100</v>
      </c>
      <c r="Q338" s="18">
        <f>IF(J338=0,100,9*N338/J338)</f>
        <v>100</v>
      </c>
      <c r="R338" s="26">
        <f>IF(J338=0,0,9*O338/J338)</f>
        <v>0</v>
      </c>
      <c r="S338" s="26">
        <f>IF(G338+H338=0,0,G338/(G338+H338))</f>
        <v>0</v>
      </c>
      <c r="U338">
        <f>IF($J338&lt;$Z$1,100,P338)</f>
        <v>100</v>
      </c>
      <c r="V338">
        <f>IF($J338&lt;$Z$1,100,Q338)</f>
        <v>100</v>
      </c>
      <c r="W338">
        <f>IF($J338&lt;$Z$1,0,R338)</f>
        <v>0</v>
      </c>
      <c r="X338">
        <f>IF(G338+H338&lt;(20*$Z$1/162),0,S338)</f>
        <v>0</v>
      </c>
    </row>
    <row r="339" spans="16:24" x14ac:dyDescent="0.25">
      <c r="P339" s="18">
        <f>IF(J339=0,100,9*M339/J339)</f>
        <v>100</v>
      </c>
      <c r="Q339" s="18">
        <f>IF(J339=0,100,9*N339/J339)</f>
        <v>100</v>
      </c>
      <c r="R339" s="26">
        <f>IF(J339=0,0,9*O339/J339)</f>
        <v>0</v>
      </c>
      <c r="S339" s="26">
        <f>IF(G339+H339=0,0,G339/(G339+H339))</f>
        <v>0</v>
      </c>
      <c r="U339">
        <f>IF($J339&lt;$Z$1,100,P339)</f>
        <v>100</v>
      </c>
      <c r="V339">
        <f>IF($J339&lt;$Z$1,100,Q339)</f>
        <v>100</v>
      </c>
      <c r="W339">
        <f>IF($J339&lt;$Z$1,0,R339)</f>
        <v>0</v>
      </c>
      <c r="X339">
        <f>IF(G339+H339&lt;(20*$Z$1/162),0,S339)</f>
        <v>0</v>
      </c>
    </row>
    <row r="340" spans="16:24" x14ac:dyDescent="0.25">
      <c r="P340" s="18">
        <f>IF(J340=0,100,9*M340/J340)</f>
        <v>100</v>
      </c>
      <c r="Q340" s="18">
        <f>IF(J340=0,100,9*N340/J340)</f>
        <v>100</v>
      </c>
      <c r="R340" s="26">
        <f>IF(J340=0,0,9*O340/J340)</f>
        <v>0</v>
      </c>
      <c r="S340" s="26">
        <f>IF(G340+H340=0,0,G340/(G340+H340))</f>
        <v>0</v>
      </c>
      <c r="U340">
        <f>IF($J340&lt;$Z$1,100,P340)</f>
        <v>100</v>
      </c>
      <c r="V340">
        <f>IF($J340&lt;$Z$1,100,Q340)</f>
        <v>100</v>
      </c>
      <c r="W340">
        <f>IF($J340&lt;$Z$1,0,R340)</f>
        <v>0</v>
      </c>
      <c r="X340">
        <f>IF(G340+H340&lt;(20*$Z$1/162),0,S340)</f>
        <v>0</v>
      </c>
    </row>
    <row r="341" spans="16:24" x14ac:dyDescent="0.25">
      <c r="P341" s="18">
        <f>IF(J341=0,100,9*M341/J341)</f>
        <v>100</v>
      </c>
      <c r="Q341" s="18">
        <f>IF(J341=0,100,9*N341/J341)</f>
        <v>100</v>
      </c>
      <c r="R341" s="26">
        <f>IF(J341=0,0,9*O341/J341)</f>
        <v>0</v>
      </c>
      <c r="S341" s="26">
        <f>IF(G341+H341=0,0,G341/(G341+H341))</f>
        <v>0</v>
      </c>
      <c r="U341">
        <f>IF($J341&lt;$Z$1,100,P341)</f>
        <v>100</v>
      </c>
      <c r="V341">
        <f>IF($J341&lt;$Z$1,100,Q341)</f>
        <v>100</v>
      </c>
      <c r="W341">
        <f>IF($J341&lt;$Z$1,0,R341)</f>
        <v>0</v>
      </c>
      <c r="X341">
        <f>IF(G341+H341&lt;(20*$Z$1/162),0,S341)</f>
        <v>0</v>
      </c>
    </row>
    <row r="342" spans="16:24" x14ac:dyDescent="0.25">
      <c r="P342" s="18">
        <f>IF(J342=0,100,9*M342/J342)</f>
        <v>100</v>
      </c>
      <c r="Q342" s="18">
        <f>IF(J342=0,100,9*N342/J342)</f>
        <v>100</v>
      </c>
      <c r="R342" s="26">
        <f>IF(J342=0,0,9*O342/J342)</f>
        <v>0</v>
      </c>
      <c r="S342" s="26">
        <f>IF(G342+H342=0,0,G342/(G342+H342))</f>
        <v>0</v>
      </c>
      <c r="U342">
        <f>IF($J342&lt;$Z$1,100,P342)</f>
        <v>100</v>
      </c>
      <c r="V342">
        <f>IF($J342&lt;$Z$1,100,Q342)</f>
        <v>100</v>
      </c>
      <c r="W342">
        <f>IF($J342&lt;$Z$1,0,R342)</f>
        <v>0</v>
      </c>
      <c r="X342">
        <f>IF(G342+H342&lt;(20*$Z$1/162),0,S342)</f>
        <v>0</v>
      </c>
    </row>
    <row r="343" spans="16:24" x14ac:dyDescent="0.25">
      <c r="P343" s="18">
        <f>IF(J343=0,100,9*M343/J343)</f>
        <v>100</v>
      </c>
      <c r="Q343" s="18">
        <f>IF(J343=0,100,9*N343/J343)</f>
        <v>100</v>
      </c>
      <c r="R343" s="26">
        <f>IF(J343=0,0,9*O343/J343)</f>
        <v>0</v>
      </c>
      <c r="S343" s="26">
        <f>IF(G343+H343=0,0,G343/(G343+H343))</f>
        <v>0</v>
      </c>
      <c r="U343">
        <f>IF($J343&lt;$Z$1,100,P343)</f>
        <v>100</v>
      </c>
      <c r="V343">
        <f>IF($J343&lt;$Z$1,100,Q343)</f>
        <v>100</v>
      </c>
      <c r="W343">
        <f>IF($J343&lt;$Z$1,0,R343)</f>
        <v>0</v>
      </c>
      <c r="X343">
        <f>IF(G343+H343&lt;(20*$Z$1/162),0,S343)</f>
        <v>0</v>
      </c>
    </row>
    <row r="344" spans="16:24" x14ac:dyDescent="0.25">
      <c r="P344" s="18">
        <f>IF(J344=0,100,9*M344/J344)</f>
        <v>100</v>
      </c>
      <c r="Q344" s="18">
        <f>IF(J344=0,100,9*N344/J344)</f>
        <v>100</v>
      </c>
      <c r="R344" s="26">
        <f>IF(J344=0,0,9*O344/J344)</f>
        <v>0</v>
      </c>
      <c r="S344" s="26">
        <f>IF(G344+H344=0,0,G344/(G344+H344))</f>
        <v>0</v>
      </c>
      <c r="U344">
        <f>IF($J344&lt;$Z$1,100,P344)</f>
        <v>100</v>
      </c>
      <c r="V344">
        <f>IF($J344&lt;$Z$1,100,Q344)</f>
        <v>100</v>
      </c>
      <c r="W344">
        <f>IF($J344&lt;$Z$1,0,R344)</f>
        <v>0</v>
      </c>
      <c r="X344">
        <f>IF(G344+H344&lt;(20*$Z$1/162),0,S344)</f>
        <v>0</v>
      </c>
    </row>
    <row r="345" spans="16:24" x14ac:dyDescent="0.25">
      <c r="P345" s="18">
        <f>IF(J345=0,100,9*M345/J345)</f>
        <v>100</v>
      </c>
      <c r="Q345" s="18">
        <f>IF(J345=0,100,9*N345/J345)</f>
        <v>100</v>
      </c>
      <c r="R345" s="26">
        <f>IF(J345=0,0,9*O345/J345)</f>
        <v>0</v>
      </c>
      <c r="S345" s="26">
        <f>IF(G345+H345=0,0,G345/(G345+H345))</f>
        <v>0</v>
      </c>
      <c r="U345">
        <f>IF($J345&lt;$Z$1,100,P345)</f>
        <v>100</v>
      </c>
      <c r="V345">
        <f>IF($J345&lt;$Z$1,100,Q345)</f>
        <v>100</v>
      </c>
      <c r="W345">
        <f>IF($J345&lt;$Z$1,0,R345)</f>
        <v>0</v>
      </c>
      <c r="X345">
        <f>IF(G345+H345&lt;(20*$Z$1/162),0,S345)</f>
        <v>0</v>
      </c>
    </row>
    <row r="346" spans="16:24" x14ac:dyDescent="0.25">
      <c r="P346" s="18">
        <f>IF(J346=0,100,9*M346/J346)</f>
        <v>100</v>
      </c>
      <c r="Q346" s="18">
        <f>IF(J346=0,100,9*N346/J346)</f>
        <v>100</v>
      </c>
      <c r="R346" s="26">
        <f>IF(J346=0,0,9*O346/J346)</f>
        <v>0</v>
      </c>
      <c r="S346" s="26">
        <f>IF(G346+H346=0,0,G346/(G346+H346))</f>
        <v>0</v>
      </c>
      <c r="U346">
        <f>IF($J346&lt;$Z$1,100,P346)</f>
        <v>100</v>
      </c>
      <c r="V346">
        <f>IF($J346&lt;$Z$1,100,Q346)</f>
        <v>100</v>
      </c>
      <c r="W346">
        <f>IF($J346&lt;$Z$1,0,R346)</f>
        <v>0</v>
      </c>
      <c r="X346">
        <f>IF(G346+H346&lt;(20*$Z$1/162),0,S346)</f>
        <v>0</v>
      </c>
    </row>
    <row r="347" spans="16:24" x14ac:dyDescent="0.25">
      <c r="P347" s="18">
        <f>IF(J347=0,100,9*M347/J347)</f>
        <v>100</v>
      </c>
      <c r="Q347" s="18">
        <f>IF(J347=0,100,9*N347/J347)</f>
        <v>100</v>
      </c>
      <c r="R347" s="26">
        <f>IF(J347=0,0,9*O347/J347)</f>
        <v>0</v>
      </c>
      <c r="S347" s="26">
        <f>IF(G347+H347=0,0,G347/(G347+H347))</f>
        <v>0</v>
      </c>
      <c r="U347">
        <f>IF($J347&lt;$Z$1,100,P347)</f>
        <v>100</v>
      </c>
      <c r="V347">
        <f>IF($J347&lt;$Z$1,100,Q347)</f>
        <v>100</v>
      </c>
      <c r="W347">
        <f>IF($J347&lt;$Z$1,0,R347)</f>
        <v>0</v>
      </c>
      <c r="X347">
        <f>IF(G347+H347&lt;(20*$Z$1/162),0,S347)</f>
        <v>0</v>
      </c>
    </row>
    <row r="348" spans="16:24" x14ac:dyDescent="0.25">
      <c r="P348" s="18">
        <f>IF(J348=0,100,9*M348/J348)</f>
        <v>100</v>
      </c>
      <c r="Q348" s="18">
        <f>IF(J348=0,100,9*N348/J348)</f>
        <v>100</v>
      </c>
      <c r="R348" s="26">
        <f>IF(J348=0,0,9*O348/J348)</f>
        <v>0</v>
      </c>
      <c r="S348" s="26">
        <f>IF(G348+H348=0,0,G348/(G348+H348))</f>
        <v>0</v>
      </c>
      <c r="U348">
        <f>IF($J348&lt;$Z$1,100,P348)</f>
        <v>100</v>
      </c>
      <c r="V348">
        <f>IF($J348&lt;$Z$1,100,Q348)</f>
        <v>100</v>
      </c>
      <c r="W348">
        <f>IF($J348&lt;$Z$1,0,R348)</f>
        <v>0</v>
      </c>
      <c r="X348">
        <f>IF(G348+H348&lt;(20*$Z$1/162),0,S348)</f>
        <v>0</v>
      </c>
    </row>
    <row r="349" spans="16:24" x14ac:dyDescent="0.25">
      <c r="P349" s="18">
        <f>IF(J349=0,100,9*M349/J349)</f>
        <v>100</v>
      </c>
      <c r="Q349" s="18">
        <f>IF(J349=0,100,9*N349/J349)</f>
        <v>100</v>
      </c>
      <c r="R349" s="26">
        <f>IF(J349=0,0,9*O349/J349)</f>
        <v>0</v>
      </c>
      <c r="S349" s="26">
        <f>IF(G349+H349=0,0,G349/(G349+H349))</f>
        <v>0</v>
      </c>
      <c r="U349">
        <f>IF($J349&lt;$Z$1,100,P349)</f>
        <v>100</v>
      </c>
      <c r="V349">
        <f>IF($J349&lt;$Z$1,100,Q349)</f>
        <v>100</v>
      </c>
      <c r="W349">
        <f>IF($J349&lt;$Z$1,0,R349)</f>
        <v>0</v>
      </c>
      <c r="X349">
        <f>IF(G349+H349&lt;(20*$Z$1/162),0,S349)</f>
        <v>0</v>
      </c>
    </row>
    <row r="350" spans="16:24" x14ac:dyDescent="0.25">
      <c r="P350" s="18">
        <f>IF(J350=0,100,9*M350/J350)</f>
        <v>100</v>
      </c>
      <c r="Q350" s="18">
        <f>IF(J350=0,100,9*N350/J350)</f>
        <v>100</v>
      </c>
      <c r="R350" s="26">
        <f>IF(J350=0,0,9*O350/J350)</f>
        <v>0</v>
      </c>
      <c r="S350" s="26">
        <f>IF(G350+H350=0,0,G350/(G350+H350))</f>
        <v>0</v>
      </c>
      <c r="U350">
        <f>IF($J350&lt;$Z$1,100,P350)</f>
        <v>100</v>
      </c>
      <c r="V350">
        <f>IF($J350&lt;$Z$1,100,Q350)</f>
        <v>100</v>
      </c>
      <c r="W350">
        <f>IF($J350&lt;$Z$1,0,R350)</f>
        <v>0</v>
      </c>
      <c r="X350">
        <f>IF(G350+H350&lt;(20*$Z$1/162),0,S350)</f>
        <v>0</v>
      </c>
    </row>
    <row r="351" spans="16:24" x14ac:dyDescent="0.25">
      <c r="P351" s="18">
        <f>IF(J351=0,100,9*M351/J351)</f>
        <v>100</v>
      </c>
      <c r="Q351" s="18">
        <f>IF(J351=0,100,9*N351/J351)</f>
        <v>100</v>
      </c>
      <c r="R351" s="26">
        <f>IF(J351=0,0,9*O351/J351)</f>
        <v>0</v>
      </c>
      <c r="S351" s="26">
        <f>IF(G351+H351=0,0,G351/(G351+H351))</f>
        <v>0</v>
      </c>
      <c r="U351">
        <f>IF($J351&lt;$Z$1,100,P351)</f>
        <v>100</v>
      </c>
      <c r="V351">
        <f>IF($J351&lt;$Z$1,100,Q351)</f>
        <v>100</v>
      </c>
      <c r="W351">
        <f>IF($J351&lt;$Z$1,0,R351)</f>
        <v>0</v>
      </c>
      <c r="X351">
        <f>IF(G351+H351&lt;(20*$Z$1/162),0,S351)</f>
        <v>0</v>
      </c>
    </row>
    <row r="352" spans="16:24" x14ac:dyDescent="0.25">
      <c r="P352" s="18">
        <f>IF(J352=0,100,9*M352/J352)</f>
        <v>100</v>
      </c>
      <c r="Q352" s="18">
        <f>IF(J352=0,100,9*N352/J352)</f>
        <v>100</v>
      </c>
      <c r="R352" s="26">
        <f>IF(J352=0,0,9*O352/J352)</f>
        <v>0</v>
      </c>
      <c r="S352" s="26">
        <f>IF(G352+H352=0,0,G352/(G352+H352))</f>
        <v>0</v>
      </c>
      <c r="U352">
        <f>IF($J352&lt;$Z$1,100,P352)</f>
        <v>100</v>
      </c>
      <c r="V352">
        <f>IF($J352&lt;$Z$1,100,Q352)</f>
        <v>100</v>
      </c>
      <c r="W352">
        <f>IF($J352&lt;$Z$1,0,R352)</f>
        <v>0</v>
      </c>
      <c r="X352">
        <f>IF(G352+H352&lt;(20*$Z$1/162),0,S352)</f>
        <v>0</v>
      </c>
    </row>
    <row r="353" spans="16:24" x14ac:dyDescent="0.25">
      <c r="P353" s="18">
        <f>IF(J353=0,100,9*M353/J353)</f>
        <v>100</v>
      </c>
      <c r="Q353" s="18">
        <f>IF(J353=0,100,9*N353/J353)</f>
        <v>100</v>
      </c>
      <c r="R353" s="26">
        <f>IF(J353=0,0,9*O353/J353)</f>
        <v>0</v>
      </c>
      <c r="S353" s="26">
        <f>IF(G353+H353=0,0,G353/(G353+H353))</f>
        <v>0</v>
      </c>
      <c r="U353">
        <f>IF($J353&lt;$Z$1,100,P353)</f>
        <v>100</v>
      </c>
      <c r="V353">
        <f>IF($J353&lt;$Z$1,100,Q353)</f>
        <v>100</v>
      </c>
      <c r="W353">
        <f>IF($J353&lt;$Z$1,0,R353)</f>
        <v>0</v>
      </c>
      <c r="X353">
        <f>IF(G353+H353&lt;(20*$Z$1/162),0,S353)</f>
        <v>0</v>
      </c>
    </row>
    <row r="354" spans="16:24" x14ac:dyDescent="0.25">
      <c r="P354" s="18">
        <f>IF(J354=0,100,9*M354/J354)</f>
        <v>100</v>
      </c>
      <c r="Q354" s="18">
        <f>IF(J354=0,100,9*N354/J354)</f>
        <v>100</v>
      </c>
      <c r="R354" s="26">
        <f>IF(J354=0,0,9*O354/J354)</f>
        <v>0</v>
      </c>
      <c r="S354" s="26">
        <f>IF(G354+H354=0,0,G354/(G354+H354))</f>
        <v>0</v>
      </c>
      <c r="U354">
        <f>IF($J354&lt;$Z$1,100,P354)</f>
        <v>100</v>
      </c>
      <c r="V354">
        <f>IF($J354&lt;$Z$1,100,Q354)</f>
        <v>100</v>
      </c>
      <c r="W354">
        <f>IF($J354&lt;$Z$1,0,R354)</f>
        <v>0</v>
      </c>
      <c r="X354">
        <f>IF(G354+H354&lt;(20*$Z$1/162),0,S354)</f>
        <v>0</v>
      </c>
    </row>
    <row r="355" spans="16:24" x14ac:dyDescent="0.25">
      <c r="P355" s="18">
        <f>IF(J355=0,100,9*M355/J355)</f>
        <v>100</v>
      </c>
      <c r="Q355" s="18">
        <f>IF(J355=0,100,9*N355/J355)</f>
        <v>100</v>
      </c>
      <c r="R355" s="26">
        <f>IF(J355=0,0,9*O355/J355)</f>
        <v>0</v>
      </c>
      <c r="S355" s="26">
        <f>IF(G355+H355=0,0,G355/(G355+H355))</f>
        <v>0</v>
      </c>
      <c r="U355">
        <f>IF($J355&lt;$Z$1,100,P355)</f>
        <v>100</v>
      </c>
      <c r="V355">
        <f>IF($J355&lt;$Z$1,100,Q355)</f>
        <v>100</v>
      </c>
      <c r="W355">
        <f>IF($J355&lt;$Z$1,0,R355)</f>
        <v>0</v>
      </c>
      <c r="X355">
        <f>IF(G355+H355&lt;(20*$Z$1/162),0,S355)</f>
        <v>0</v>
      </c>
    </row>
    <row r="356" spans="16:24" x14ac:dyDescent="0.25">
      <c r="P356" s="18">
        <f>IF(J356=0,100,9*M356/J356)</f>
        <v>100</v>
      </c>
      <c r="Q356" s="18">
        <f>IF(J356=0,100,9*N356/J356)</f>
        <v>100</v>
      </c>
      <c r="R356" s="26">
        <f>IF(J356=0,0,9*O356/J356)</f>
        <v>0</v>
      </c>
      <c r="S356" s="26">
        <f>IF(G356+H356=0,0,G356/(G356+H356))</f>
        <v>0</v>
      </c>
      <c r="U356">
        <f>IF($J356&lt;$Z$1,100,P356)</f>
        <v>100</v>
      </c>
      <c r="V356">
        <f>IF($J356&lt;$Z$1,100,Q356)</f>
        <v>100</v>
      </c>
      <c r="W356">
        <f>IF($J356&lt;$Z$1,0,R356)</f>
        <v>0</v>
      </c>
      <c r="X356">
        <f>IF(G356+H356&lt;(20*$Z$1/162),0,S356)</f>
        <v>0</v>
      </c>
    </row>
    <row r="357" spans="16:24" x14ac:dyDescent="0.25">
      <c r="P357" s="18">
        <f>IF(J357=0,100,9*M357/J357)</f>
        <v>100</v>
      </c>
      <c r="Q357" s="18">
        <f>IF(J357=0,100,9*N357/J357)</f>
        <v>100</v>
      </c>
      <c r="R357" s="26">
        <f>IF(J357=0,0,9*O357/J357)</f>
        <v>0</v>
      </c>
      <c r="S357" s="26">
        <f>IF(G357+H357=0,0,G357/(G357+H357))</f>
        <v>0</v>
      </c>
      <c r="U357">
        <f>IF($J357&lt;$Z$1,100,P357)</f>
        <v>100</v>
      </c>
      <c r="V357">
        <f>IF($J357&lt;$Z$1,100,Q357)</f>
        <v>100</v>
      </c>
      <c r="W357">
        <f>IF($J357&lt;$Z$1,0,R357)</f>
        <v>0</v>
      </c>
      <c r="X357">
        <f>IF(G357+H357&lt;(20*$Z$1/162),0,S357)</f>
        <v>0</v>
      </c>
    </row>
    <row r="358" spans="16:24" x14ac:dyDescent="0.25">
      <c r="P358" s="18">
        <f>IF(J358=0,100,9*M358/J358)</f>
        <v>100</v>
      </c>
      <c r="Q358" s="18">
        <f>IF(J358=0,100,9*N358/J358)</f>
        <v>100</v>
      </c>
      <c r="R358" s="26">
        <f>IF(J358=0,0,9*O358/J358)</f>
        <v>0</v>
      </c>
      <c r="S358" s="26">
        <f>IF(G358+H358=0,0,G358/(G358+H358))</f>
        <v>0</v>
      </c>
      <c r="U358">
        <f>IF($J358&lt;$Z$1,100,P358)</f>
        <v>100</v>
      </c>
      <c r="V358">
        <f>IF($J358&lt;$Z$1,100,Q358)</f>
        <v>100</v>
      </c>
      <c r="W358">
        <f>IF($J358&lt;$Z$1,0,R358)</f>
        <v>0</v>
      </c>
      <c r="X358">
        <f>IF(G358+H358&lt;(20*$Z$1/162),0,S358)</f>
        <v>0</v>
      </c>
    </row>
    <row r="359" spans="16:24" x14ac:dyDescent="0.25">
      <c r="P359" s="18">
        <f>IF(J359=0,100,9*M359/J359)</f>
        <v>100</v>
      </c>
      <c r="Q359" s="18">
        <f>IF(J359=0,100,9*N359/J359)</f>
        <v>100</v>
      </c>
      <c r="R359" s="26">
        <f>IF(J359=0,0,9*O359/J359)</f>
        <v>0</v>
      </c>
      <c r="S359" s="26">
        <f>IF(G359+H359=0,0,G359/(G359+H359))</f>
        <v>0</v>
      </c>
      <c r="U359">
        <f>IF($J359&lt;$Z$1,100,P359)</f>
        <v>100</v>
      </c>
      <c r="V359">
        <f>IF($J359&lt;$Z$1,100,Q359)</f>
        <v>100</v>
      </c>
      <c r="W359">
        <f>IF($J359&lt;$Z$1,0,R359)</f>
        <v>0</v>
      </c>
      <c r="X359">
        <f>IF(G359+H359&lt;(20*$Z$1/162),0,S359)</f>
        <v>0</v>
      </c>
    </row>
    <row r="360" spans="16:24" x14ac:dyDescent="0.25">
      <c r="P360" s="18">
        <f>IF(J360=0,100,9*M360/J360)</f>
        <v>100</v>
      </c>
      <c r="Q360" s="18">
        <f>IF(J360=0,100,9*N360/J360)</f>
        <v>100</v>
      </c>
      <c r="R360" s="26">
        <f>IF(J360=0,0,9*O360/J360)</f>
        <v>0</v>
      </c>
      <c r="S360" s="26">
        <f>IF(G360+H360=0,0,G360/(G360+H360))</f>
        <v>0</v>
      </c>
      <c r="U360">
        <f>IF($J360&lt;$Z$1,100,P360)</f>
        <v>100</v>
      </c>
      <c r="V360">
        <f>IF($J360&lt;$Z$1,100,Q360)</f>
        <v>100</v>
      </c>
      <c r="W360">
        <f>IF($J360&lt;$Z$1,0,R360)</f>
        <v>0</v>
      </c>
      <c r="X360">
        <f>IF(G360+H360&lt;(20*$Z$1/162),0,S360)</f>
        <v>0</v>
      </c>
    </row>
    <row r="361" spans="16:24" x14ac:dyDescent="0.25">
      <c r="P361" s="18">
        <f>IF(J361=0,100,9*M361/J361)</f>
        <v>100</v>
      </c>
      <c r="Q361" s="18">
        <f>IF(J361=0,100,9*N361/J361)</f>
        <v>100</v>
      </c>
      <c r="R361" s="26">
        <f>IF(J361=0,0,9*O361/J361)</f>
        <v>0</v>
      </c>
      <c r="S361" s="26">
        <f>IF(G361+H361=0,0,G361/(G361+H361))</f>
        <v>0</v>
      </c>
      <c r="U361">
        <f>IF($J361&lt;$Z$1,100,P361)</f>
        <v>100</v>
      </c>
      <c r="V361">
        <f>IF($J361&lt;$Z$1,100,Q361)</f>
        <v>100</v>
      </c>
      <c r="W361">
        <f>IF($J361&lt;$Z$1,0,R361)</f>
        <v>0</v>
      </c>
      <c r="X361">
        <f>IF(G361+H361&lt;(20*$Z$1/162),0,S361)</f>
        <v>0</v>
      </c>
    </row>
    <row r="362" spans="16:24" x14ac:dyDescent="0.25">
      <c r="P362" s="18">
        <f>IF(J362=0,100,9*M362/J362)</f>
        <v>100</v>
      </c>
      <c r="Q362" s="18">
        <f>IF(J362=0,100,9*N362/J362)</f>
        <v>100</v>
      </c>
      <c r="R362" s="26">
        <f>IF(J362=0,0,9*O362/J362)</f>
        <v>0</v>
      </c>
      <c r="S362" s="26">
        <f>IF(G362+H362=0,0,G362/(G362+H362))</f>
        <v>0</v>
      </c>
      <c r="U362">
        <f>IF($J362&lt;$Z$1,100,P362)</f>
        <v>100</v>
      </c>
      <c r="V362">
        <f>IF($J362&lt;$Z$1,100,Q362)</f>
        <v>100</v>
      </c>
      <c r="W362">
        <f>IF($J362&lt;$Z$1,0,R362)</f>
        <v>0</v>
      </c>
      <c r="X362">
        <f>IF(G362+H362&lt;(20*$Z$1/162),0,S362)</f>
        <v>0</v>
      </c>
    </row>
    <row r="363" spans="16:24" x14ac:dyDescent="0.25">
      <c r="P363" s="18">
        <f>IF(J363=0,100,9*M363/J363)</f>
        <v>100</v>
      </c>
      <c r="Q363" s="18">
        <f>IF(J363=0,100,9*N363/J363)</f>
        <v>100</v>
      </c>
      <c r="R363" s="26">
        <f>IF(J363=0,0,9*O363/J363)</f>
        <v>0</v>
      </c>
      <c r="S363" s="26">
        <f>IF(G363+H363=0,0,G363/(G363+H363))</f>
        <v>0</v>
      </c>
      <c r="U363">
        <f>IF($J363&lt;$Z$1,100,P363)</f>
        <v>100</v>
      </c>
      <c r="V363">
        <f>IF($J363&lt;$Z$1,100,Q363)</f>
        <v>100</v>
      </c>
      <c r="W363">
        <f>IF($J363&lt;$Z$1,0,R363)</f>
        <v>0</v>
      </c>
      <c r="X363">
        <f>IF(G363+H363&lt;(20*$Z$1/162),0,S363)</f>
        <v>0</v>
      </c>
    </row>
    <row r="364" spans="16:24" x14ac:dyDescent="0.25">
      <c r="P364" s="18">
        <f>IF(J364=0,100,9*M364/J364)</f>
        <v>100</v>
      </c>
      <c r="Q364" s="18">
        <f>IF(J364=0,100,9*N364/J364)</f>
        <v>100</v>
      </c>
      <c r="R364" s="26">
        <f>IF(J364=0,0,9*O364/J364)</f>
        <v>0</v>
      </c>
      <c r="S364" s="26">
        <f>IF(G364+H364=0,0,G364/(G364+H364))</f>
        <v>0</v>
      </c>
      <c r="U364">
        <f>IF($J364&lt;$Z$1,100,P364)</f>
        <v>100</v>
      </c>
      <c r="V364">
        <f>IF($J364&lt;$Z$1,100,Q364)</f>
        <v>100</v>
      </c>
      <c r="W364">
        <f>IF($J364&lt;$Z$1,0,R364)</f>
        <v>0</v>
      </c>
      <c r="X364">
        <f>IF(G364+H364&lt;(20*$Z$1/162),0,S364)</f>
        <v>0</v>
      </c>
    </row>
    <row r="365" spans="16:24" x14ac:dyDescent="0.25">
      <c r="P365" s="18">
        <f>IF(J365=0,100,9*M365/J365)</f>
        <v>100</v>
      </c>
      <c r="Q365" s="18">
        <f>IF(J365=0,100,9*N365/J365)</f>
        <v>100</v>
      </c>
      <c r="R365" s="26">
        <f>IF(J365=0,0,9*O365/J365)</f>
        <v>0</v>
      </c>
      <c r="S365" s="26">
        <f>IF(G365+H365=0,0,G365/(G365+H365))</f>
        <v>0</v>
      </c>
      <c r="U365">
        <f>IF($J365&lt;$Z$1,100,P365)</f>
        <v>100</v>
      </c>
      <c r="V365">
        <f>IF($J365&lt;$Z$1,100,Q365)</f>
        <v>100</v>
      </c>
      <c r="W365">
        <f>IF($J365&lt;$Z$1,0,R365)</f>
        <v>0</v>
      </c>
      <c r="X365">
        <f>IF(G365+H365&lt;(20*$Z$1/162),0,S365)</f>
        <v>0</v>
      </c>
    </row>
    <row r="366" spans="16:24" x14ac:dyDescent="0.25">
      <c r="P366" s="18">
        <f>IF(J366=0,100,9*M366/J366)</f>
        <v>100</v>
      </c>
      <c r="Q366" s="18">
        <f>IF(J366=0,100,9*N366/J366)</f>
        <v>100</v>
      </c>
      <c r="R366" s="26">
        <f>IF(J366=0,0,9*O366/J366)</f>
        <v>0</v>
      </c>
      <c r="S366" s="26">
        <f>IF(G366+H366=0,0,G366/(G366+H366))</f>
        <v>0</v>
      </c>
      <c r="U366">
        <f>IF($J366&lt;$Z$1,100,P366)</f>
        <v>100</v>
      </c>
      <c r="V366">
        <f>IF($J366&lt;$Z$1,100,Q366)</f>
        <v>100</v>
      </c>
      <c r="W366">
        <f>IF($J366&lt;$Z$1,0,R366)</f>
        <v>0</v>
      </c>
      <c r="X366">
        <f>IF(G366+H366&lt;(20*$Z$1/162),0,S366)</f>
        <v>0</v>
      </c>
    </row>
    <row r="367" spans="16:24" x14ac:dyDescent="0.25">
      <c r="P367" s="18">
        <f>IF(J367=0,100,9*M367/J367)</f>
        <v>100</v>
      </c>
      <c r="Q367" s="18">
        <f>IF(J367=0,100,9*N367/J367)</f>
        <v>100</v>
      </c>
      <c r="R367" s="26">
        <f>IF(J367=0,0,9*O367/J367)</f>
        <v>0</v>
      </c>
      <c r="S367" s="26">
        <f>IF(G367+H367=0,0,G367/(G367+H367))</f>
        <v>0</v>
      </c>
      <c r="U367">
        <f>IF($J367&lt;$Z$1,100,P367)</f>
        <v>100</v>
      </c>
      <c r="V367">
        <f>IF($J367&lt;$Z$1,100,Q367)</f>
        <v>100</v>
      </c>
      <c r="W367">
        <f>IF($J367&lt;$Z$1,0,R367)</f>
        <v>0</v>
      </c>
      <c r="X367">
        <f>IF(G367+H367&lt;(20*$Z$1/162),0,S367)</f>
        <v>0</v>
      </c>
    </row>
    <row r="368" spans="16:24" x14ac:dyDescent="0.25">
      <c r="P368" s="18">
        <f>IF(J368=0,100,9*M368/J368)</f>
        <v>100</v>
      </c>
      <c r="Q368" s="18">
        <f>IF(J368=0,100,9*N368/J368)</f>
        <v>100</v>
      </c>
      <c r="R368" s="26">
        <f>IF(J368=0,0,9*O368/J368)</f>
        <v>0</v>
      </c>
      <c r="S368" s="26">
        <f>IF(G368+H368=0,0,G368/(G368+H368))</f>
        <v>0</v>
      </c>
      <c r="U368">
        <f>IF($J368&lt;$Z$1,100,P368)</f>
        <v>100</v>
      </c>
      <c r="V368">
        <f>IF($J368&lt;$Z$1,100,Q368)</f>
        <v>100</v>
      </c>
      <c r="W368">
        <f>IF($J368&lt;$Z$1,0,R368)</f>
        <v>0</v>
      </c>
      <c r="X368">
        <f>IF(G368+H368&lt;(20*$Z$1/162),0,S368)</f>
        <v>0</v>
      </c>
    </row>
    <row r="369" spans="16:24" x14ac:dyDescent="0.25">
      <c r="P369" s="18">
        <f>IF(J369=0,100,9*M369/J369)</f>
        <v>100</v>
      </c>
      <c r="Q369" s="18">
        <f>IF(J369=0,100,9*N369/J369)</f>
        <v>100</v>
      </c>
      <c r="R369" s="26">
        <f>IF(J369=0,0,9*O369/J369)</f>
        <v>0</v>
      </c>
      <c r="S369" s="26">
        <f>IF(G369+H369=0,0,G369/(G369+H369))</f>
        <v>0</v>
      </c>
      <c r="U369">
        <f>IF($J369&lt;$Z$1,100,P369)</f>
        <v>100</v>
      </c>
      <c r="V369">
        <f>IF($J369&lt;$Z$1,100,Q369)</f>
        <v>100</v>
      </c>
      <c r="W369">
        <f>IF($J369&lt;$Z$1,0,R369)</f>
        <v>0</v>
      </c>
      <c r="X369">
        <f>IF(G369+H369&lt;(20*$Z$1/162),0,S369)</f>
        <v>0</v>
      </c>
    </row>
    <row r="370" spans="16:24" x14ac:dyDescent="0.25">
      <c r="P370" s="18">
        <f>IF(J370=0,100,9*M370/J370)</f>
        <v>100</v>
      </c>
      <c r="Q370" s="18">
        <f>IF(J370=0,100,9*N370/J370)</f>
        <v>100</v>
      </c>
      <c r="R370" s="26">
        <f>IF(J370=0,0,9*O370/J370)</f>
        <v>0</v>
      </c>
      <c r="S370" s="26">
        <f>IF(G370+H370=0,0,G370/(G370+H370))</f>
        <v>0</v>
      </c>
      <c r="U370">
        <f>IF($J370&lt;$Z$1,100,P370)</f>
        <v>100</v>
      </c>
      <c r="V370">
        <f>IF($J370&lt;$Z$1,100,Q370)</f>
        <v>100</v>
      </c>
      <c r="W370">
        <f>IF($J370&lt;$Z$1,0,R370)</f>
        <v>0</v>
      </c>
      <c r="X370">
        <f>IF(G370+H370&lt;(20*$Z$1/162),0,S370)</f>
        <v>0</v>
      </c>
    </row>
    <row r="371" spans="16:24" x14ac:dyDescent="0.25">
      <c r="P371" s="18">
        <f>IF(J371=0,100,9*M371/J371)</f>
        <v>100</v>
      </c>
      <c r="Q371" s="18">
        <f>IF(J371=0,100,9*N371/J371)</f>
        <v>100</v>
      </c>
      <c r="R371" s="26">
        <f>IF(J371=0,0,9*O371/J371)</f>
        <v>0</v>
      </c>
      <c r="S371" s="26">
        <f>IF(G371+H371=0,0,G371/(G371+H371))</f>
        <v>0</v>
      </c>
      <c r="U371">
        <f>IF($J371&lt;$Z$1,100,P371)</f>
        <v>100</v>
      </c>
      <c r="V371">
        <f>IF($J371&lt;$Z$1,100,Q371)</f>
        <v>100</v>
      </c>
      <c r="W371">
        <f>IF($J371&lt;$Z$1,0,R371)</f>
        <v>0</v>
      </c>
      <c r="X371">
        <f>IF(G371+H371&lt;(20*$Z$1/162),0,S371)</f>
        <v>0</v>
      </c>
    </row>
    <row r="372" spans="16:24" x14ac:dyDescent="0.25">
      <c r="P372" s="18">
        <f>IF(J372=0,100,9*M372/J372)</f>
        <v>100</v>
      </c>
      <c r="Q372" s="18">
        <f>IF(J372=0,100,9*N372/J372)</f>
        <v>100</v>
      </c>
      <c r="R372" s="26">
        <f>IF(J372=0,0,9*O372/J372)</f>
        <v>0</v>
      </c>
      <c r="S372" s="26">
        <f>IF(G372+H372=0,0,G372/(G372+H372))</f>
        <v>0</v>
      </c>
      <c r="U372">
        <f>IF($J372&lt;$Z$1,100,P372)</f>
        <v>100</v>
      </c>
      <c r="V372">
        <f>IF($J372&lt;$Z$1,100,Q372)</f>
        <v>100</v>
      </c>
      <c r="W372">
        <f>IF($J372&lt;$Z$1,0,R372)</f>
        <v>0</v>
      </c>
      <c r="X372">
        <f>IF(G372+H372&lt;(20*$Z$1/162),0,S372)</f>
        <v>0</v>
      </c>
    </row>
    <row r="373" spans="16:24" x14ac:dyDescent="0.25">
      <c r="P373" s="18">
        <f>IF(J373=0,100,9*M373/J373)</f>
        <v>100</v>
      </c>
      <c r="Q373" s="18">
        <f>IF(J373=0,100,9*N373/J373)</f>
        <v>100</v>
      </c>
      <c r="R373" s="26">
        <f>IF(J373=0,0,9*O373/J373)</f>
        <v>0</v>
      </c>
      <c r="S373" s="26">
        <f>IF(G373+H373=0,0,G373/(G373+H373))</f>
        <v>0</v>
      </c>
      <c r="U373">
        <f>IF($J373&lt;$Z$1,100,P373)</f>
        <v>100</v>
      </c>
      <c r="V373">
        <f>IF($J373&lt;$Z$1,100,Q373)</f>
        <v>100</v>
      </c>
      <c r="W373">
        <f>IF($J373&lt;$Z$1,0,R373)</f>
        <v>0</v>
      </c>
      <c r="X373">
        <f>IF(G373+H373&lt;(20*$Z$1/162),0,S373)</f>
        <v>0</v>
      </c>
    </row>
    <row r="374" spans="16:24" x14ac:dyDescent="0.25">
      <c r="P374" s="18">
        <f>IF(J374=0,100,9*M374/J374)</f>
        <v>100</v>
      </c>
      <c r="Q374" s="18">
        <f>IF(J374=0,100,9*N374/J374)</f>
        <v>100</v>
      </c>
      <c r="R374" s="26">
        <f>IF(J374=0,0,9*O374/J374)</f>
        <v>0</v>
      </c>
      <c r="S374" s="26">
        <f>IF(G374+H374=0,0,G374/(G374+H374))</f>
        <v>0</v>
      </c>
      <c r="U374">
        <f>IF($J374&lt;$Z$1,100,P374)</f>
        <v>100</v>
      </c>
      <c r="V374">
        <f>IF($J374&lt;$Z$1,100,Q374)</f>
        <v>100</v>
      </c>
      <c r="W374">
        <f>IF($J374&lt;$Z$1,0,R374)</f>
        <v>0</v>
      </c>
      <c r="X374">
        <f>IF(G374+H374&lt;(20*$Z$1/162),0,S374)</f>
        <v>0</v>
      </c>
    </row>
    <row r="375" spans="16:24" x14ac:dyDescent="0.25">
      <c r="P375" s="18">
        <f>IF(J375=0,100,9*M375/J375)</f>
        <v>100</v>
      </c>
      <c r="Q375" s="18">
        <f>IF(J375=0,100,9*N375/J375)</f>
        <v>100</v>
      </c>
      <c r="R375" s="26">
        <f>IF(J375=0,0,9*O375/J375)</f>
        <v>0</v>
      </c>
      <c r="S375" s="26">
        <f>IF(G375+H375=0,0,G375/(G375+H375))</f>
        <v>0</v>
      </c>
      <c r="U375">
        <f>IF($J375&lt;$Z$1,100,P375)</f>
        <v>100</v>
      </c>
      <c r="V375">
        <f>IF($J375&lt;$Z$1,100,Q375)</f>
        <v>100</v>
      </c>
      <c r="W375">
        <f>IF($J375&lt;$Z$1,0,R375)</f>
        <v>0</v>
      </c>
      <c r="X375">
        <f>IF(G375+H375&lt;(20*$Z$1/162),0,S375)</f>
        <v>0</v>
      </c>
    </row>
    <row r="376" spans="16:24" x14ac:dyDescent="0.25">
      <c r="P376" s="18">
        <f>IF(J376=0,100,9*M376/J376)</f>
        <v>100</v>
      </c>
      <c r="Q376" s="18">
        <f>IF(J376=0,100,9*N376/J376)</f>
        <v>100</v>
      </c>
      <c r="R376" s="26">
        <f>IF(J376=0,0,9*O376/J376)</f>
        <v>0</v>
      </c>
      <c r="S376" s="26">
        <f>IF(G376+H376=0,0,G376/(G376+H376))</f>
        <v>0</v>
      </c>
      <c r="U376">
        <f>IF($J376&lt;$Z$1,100,P376)</f>
        <v>100</v>
      </c>
      <c r="V376">
        <f>IF($J376&lt;$Z$1,100,Q376)</f>
        <v>100</v>
      </c>
      <c r="W376">
        <f>IF($J376&lt;$Z$1,0,R376)</f>
        <v>0</v>
      </c>
      <c r="X376">
        <f>IF(G376+H376&lt;(20*$Z$1/162),0,S376)</f>
        <v>0</v>
      </c>
    </row>
    <row r="377" spans="16:24" x14ac:dyDescent="0.25">
      <c r="P377" s="18">
        <f>IF(J377=0,100,9*M377/J377)</f>
        <v>100</v>
      </c>
      <c r="Q377" s="18">
        <f>IF(J377=0,100,9*N377/J377)</f>
        <v>100</v>
      </c>
      <c r="R377" s="26">
        <f>IF(J377=0,0,9*O377/J377)</f>
        <v>0</v>
      </c>
      <c r="S377" s="26">
        <f>IF(G377+H377=0,0,G377/(G377+H377))</f>
        <v>0</v>
      </c>
      <c r="U377">
        <f>IF($J377&lt;$Z$1,100,P377)</f>
        <v>100</v>
      </c>
      <c r="V377">
        <f>IF($J377&lt;$Z$1,100,Q377)</f>
        <v>100</v>
      </c>
      <c r="W377">
        <f>IF($J377&lt;$Z$1,0,R377)</f>
        <v>0</v>
      </c>
      <c r="X377">
        <f>IF(G377+H377&lt;(20*$Z$1/162),0,S377)</f>
        <v>0</v>
      </c>
    </row>
    <row r="378" spans="16:24" x14ac:dyDescent="0.25">
      <c r="P378" s="18">
        <f>IF(J378=0,100,9*M378/J378)</f>
        <v>100</v>
      </c>
      <c r="Q378" s="18">
        <f>IF(J378=0,100,9*N378/J378)</f>
        <v>100</v>
      </c>
      <c r="R378" s="26">
        <f>IF(J378=0,0,9*O378/J378)</f>
        <v>0</v>
      </c>
      <c r="S378" s="26">
        <f>IF(G378+H378=0,0,G378/(G378+H378))</f>
        <v>0</v>
      </c>
      <c r="U378">
        <f>IF($J378&lt;$Z$1,100,P378)</f>
        <v>100</v>
      </c>
      <c r="V378">
        <f>IF($J378&lt;$Z$1,100,Q378)</f>
        <v>100</v>
      </c>
      <c r="W378">
        <f>IF($J378&lt;$Z$1,0,R378)</f>
        <v>0</v>
      </c>
      <c r="X378">
        <f>IF(G378+H378&lt;(20*$Z$1/162),0,S378)</f>
        <v>0</v>
      </c>
    </row>
    <row r="379" spans="16:24" x14ac:dyDescent="0.25">
      <c r="P379" s="18">
        <f>IF(J379=0,100,9*M379/J379)</f>
        <v>100</v>
      </c>
      <c r="Q379" s="18">
        <f>IF(J379=0,100,9*N379/J379)</f>
        <v>100</v>
      </c>
      <c r="R379" s="26">
        <f>IF(J379=0,0,9*O379/J379)</f>
        <v>0</v>
      </c>
      <c r="S379" s="26">
        <f>IF(G379+H379=0,0,G379/(G379+H379))</f>
        <v>0</v>
      </c>
      <c r="U379">
        <f>IF($J379&lt;$Z$1,100,P379)</f>
        <v>100</v>
      </c>
      <c r="V379">
        <f>IF($J379&lt;$Z$1,100,Q379)</f>
        <v>100</v>
      </c>
      <c r="W379">
        <f>IF($J379&lt;$Z$1,0,R379)</f>
        <v>0</v>
      </c>
      <c r="X379">
        <f>IF(G379+H379&lt;(20*$Z$1/162),0,S379)</f>
        <v>0</v>
      </c>
    </row>
    <row r="380" spans="16:24" x14ac:dyDescent="0.25">
      <c r="P380" s="18">
        <f>IF(J380=0,100,9*M380/J380)</f>
        <v>100</v>
      </c>
      <c r="Q380" s="18">
        <f>IF(J380=0,100,9*N380/J380)</f>
        <v>100</v>
      </c>
      <c r="R380" s="26">
        <f>IF(J380=0,0,9*O380/J380)</f>
        <v>0</v>
      </c>
      <c r="S380" s="26">
        <f>IF(G380+H380=0,0,G380/(G380+H380))</f>
        <v>0</v>
      </c>
      <c r="U380">
        <f>IF($J380&lt;$Z$1,100,P380)</f>
        <v>100</v>
      </c>
      <c r="V380">
        <f>IF($J380&lt;$Z$1,100,Q380)</f>
        <v>100</v>
      </c>
      <c r="W380">
        <f>IF($J380&lt;$Z$1,0,R380)</f>
        <v>0</v>
      </c>
      <c r="X380">
        <f>IF(G380+H380&lt;(20*$Z$1/162),0,S380)</f>
        <v>0</v>
      </c>
    </row>
    <row r="381" spans="16:24" x14ac:dyDescent="0.25">
      <c r="P381" s="18">
        <f>IF(J381=0,100,9*M381/J381)</f>
        <v>100</v>
      </c>
      <c r="Q381" s="18">
        <f>IF(J381=0,100,9*N381/J381)</f>
        <v>100</v>
      </c>
      <c r="R381" s="26">
        <f>IF(J381=0,0,9*O381/J381)</f>
        <v>0</v>
      </c>
      <c r="S381" s="26">
        <f>IF(G381+H381=0,0,G381/(G381+H381))</f>
        <v>0</v>
      </c>
      <c r="U381">
        <f>IF($J381&lt;$Z$1,100,P381)</f>
        <v>100</v>
      </c>
      <c r="V381">
        <f>IF($J381&lt;$Z$1,100,Q381)</f>
        <v>100</v>
      </c>
      <c r="W381">
        <f>IF($J381&lt;$Z$1,0,R381)</f>
        <v>0</v>
      </c>
      <c r="X381">
        <f>IF(G381+H381&lt;(20*$Z$1/162),0,S381)</f>
        <v>0</v>
      </c>
    </row>
    <row r="382" spans="16:24" x14ac:dyDescent="0.25">
      <c r="P382" s="18">
        <f>IF(J382=0,100,9*M382/J382)</f>
        <v>100</v>
      </c>
      <c r="Q382" s="18">
        <f>IF(J382=0,100,9*N382/J382)</f>
        <v>100</v>
      </c>
      <c r="R382" s="26">
        <f>IF(J382=0,0,9*O382/J382)</f>
        <v>0</v>
      </c>
      <c r="S382" s="26">
        <f>IF(G382+H382=0,0,G382/(G382+H382))</f>
        <v>0</v>
      </c>
      <c r="U382">
        <f>IF($J382&lt;$Z$1,100,P382)</f>
        <v>100</v>
      </c>
      <c r="V382">
        <f>IF($J382&lt;$Z$1,100,Q382)</f>
        <v>100</v>
      </c>
      <c r="W382">
        <f>IF($J382&lt;$Z$1,0,R382)</f>
        <v>0</v>
      </c>
      <c r="X382">
        <f>IF(G382+H382&lt;(20*$Z$1/162),0,S382)</f>
        <v>0</v>
      </c>
    </row>
    <row r="383" spans="16:24" x14ac:dyDescent="0.25">
      <c r="P383" s="18">
        <f>IF(J383=0,100,9*M383/J383)</f>
        <v>100</v>
      </c>
      <c r="Q383" s="18">
        <f>IF(J383=0,100,9*N383/J383)</f>
        <v>100</v>
      </c>
      <c r="R383" s="26">
        <f>IF(J383=0,0,9*O383/J383)</f>
        <v>0</v>
      </c>
      <c r="S383" s="26">
        <f>IF(G383+H383=0,0,G383/(G383+H383))</f>
        <v>0</v>
      </c>
      <c r="U383">
        <f>IF($J383&lt;$Z$1,100,P383)</f>
        <v>100</v>
      </c>
      <c r="V383">
        <f>IF($J383&lt;$Z$1,100,Q383)</f>
        <v>100</v>
      </c>
      <c r="W383">
        <f>IF($J383&lt;$Z$1,0,R383)</f>
        <v>0</v>
      </c>
      <c r="X383">
        <f>IF(G383+H383&lt;(20*$Z$1/162),0,S383)</f>
        <v>0</v>
      </c>
    </row>
    <row r="384" spans="16:24" x14ac:dyDescent="0.25">
      <c r="P384" s="18">
        <f>IF(J384=0,100,9*M384/J384)</f>
        <v>100</v>
      </c>
      <c r="Q384" s="18">
        <f>IF(J384=0,100,9*N384/J384)</f>
        <v>100</v>
      </c>
      <c r="R384" s="26">
        <f>IF(J384=0,0,9*O384/J384)</f>
        <v>0</v>
      </c>
      <c r="S384" s="26">
        <f>IF(G384+H384=0,0,G384/(G384+H384))</f>
        <v>0</v>
      </c>
      <c r="U384">
        <f>IF($J384&lt;$Z$1,100,P384)</f>
        <v>100</v>
      </c>
      <c r="V384">
        <f>IF($J384&lt;$Z$1,100,Q384)</f>
        <v>100</v>
      </c>
      <c r="W384">
        <f>IF($J384&lt;$Z$1,0,R384)</f>
        <v>0</v>
      </c>
      <c r="X384">
        <f>IF(G384+H384&lt;(20*$Z$1/162),0,S384)</f>
        <v>0</v>
      </c>
    </row>
    <row r="385" spans="16:24" x14ac:dyDescent="0.25">
      <c r="P385" s="18">
        <f>IF(J385=0,100,9*M385/J385)</f>
        <v>100</v>
      </c>
      <c r="Q385" s="18">
        <f>IF(J385=0,100,9*N385/J385)</f>
        <v>100</v>
      </c>
      <c r="R385" s="26">
        <f>IF(J385=0,0,9*O385/J385)</f>
        <v>0</v>
      </c>
      <c r="S385" s="26">
        <f>IF(G385+H385=0,0,G385/(G385+H385))</f>
        <v>0</v>
      </c>
      <c r="U385">
        <f>IF($J385&lt;$Z$1,100,P385)</f>
        <v>100</v>
      </c>
      <c r="V385">
        <f>IF($J385&lt;$Z$1,100,Q385)</f>
        <v>100</v>
      </c>
      <c r="W385">
        <f>IF($J385&lt;$Z$1,0,R385)</f>
        <v>0</v>
      </c>
      <c r="X385">
        <f>IF(G385+H385&lt;(20*$Z$1/162),0,S385)</f>
        <v>0</v>
      </c>
    </row>
    <row r="386" spans="16:24" x14ac:dyDescent="0.25">
      <c r="P386" s="18">
        <f>IF(J386=0,100,9*M386/J386)</f>
        <v>100</v>
      </c>
      <c r="Q386" s="18">
        <f>IF(J386=0,100,9*N386/J386)</f>
        <v>100</v>
      </c>
      <c r="R386" s="26">
        <f>IF(J386=0,0,9*O386/J386)</f>
        <v>0</v>
      </c>
      <c r="S386" s="26">
        <f>IF(G386+H386=0,0,G386/(G386+H386))</f>
        <v>0</v>
      </c>
      <c r="U386">
        <f>IF($J386&lt;$Z$1,100,P386)</f>
        <v>100</v>
      </c>
      <c r="V386">
        <f>IF($J386&lt;$Z$1,100,Q386)</f>
        <v>100</v>
      </c>
      <c r="W386">
        <f>IF($J386&lt;$Z$1,0,R386)</f>
        <v>0</v>
      </c>
      <c r="X386">
        <f>IF(G386+H386&lt;(20*$Z$1/162),0,S386)</f>
        <v>0</v>
      </c>
    </row>
    <row r="387" spans="16:24" x14ac:dyDescent="0.25">
      <c r="P387" s="18">
        <f>IF(J387=0,100,9*M387/J387)</f>
        <v>100</v>
      </c>
      <c r="Q387" s="18">
        <f>IF(J387=0,100,9*N387/J387)</f>
        <v>100</v>
      </c>
      <c r="R387" s="26">
        <f>IF(J387=0,0,9*O387/J387)</f>
        <v>0</v>
      </c>
      <c r="S387" s="26">
        <f>IF(G387+H387=0,0,G387/(G387+H387))</f>
        <v>0</v>
      </c>
      <c r="U387">
        <f>IF($J387&lt;$Z$1,100,P387)</f>
        <v>100</v>
      </c>
      <c r="V387">
        <f>IF($J387&lt;$Z$1,100,Q387)</f>
        <v>100</v>
      </c>
      <c r="W387">
        <f>IF($J387&lt;$Z$1,0,R387)</f>
        <v>0</v>
      </c>
      <c r="X387">
        <f>IF(G387+H387&lt;(20*$Z$1/162),0,S387)</f>
        <v>0</v>
      </c>
    </row>
    <row r="388" spans="16:24" x14ac:dyDescent="0.25">
      <c r="P388" s="18">
        <f>IF(J388=0,100,9*M388/J388)</f>
        <v>100</v>
      </c>
      <c r="Q388" s="18">
        <f>IF(J388=0,100,9*N388/J388)</f>
        <v>100</v>
      </c>
      <c r="R388" s="26">
        <f>IF(J388=0,0,9*O388/J388)</f>
        <v>0</v>
      </c>
      <c r="S388" s="26">
        <f>IF(G388+H388=0,0,G388/(G388+H388))</f>
        <v>0</v>
      </c>
      <c r="U388">
        <f>IF($J388&lt;$Z$1,100,P388)</f>
        <v>100</v>
      </c>
      <c r="V388">
        <f>IF($J388&lt;$Z$1,100,Q388)</f>
        <v>100</v>
      </c>
      <c r="W388">
        <f>IF($J388&lt;$Z$1,0,R388)</f>
        <v>0</v>
      </c>
      <c r="X388">
        <f>IF(G388+H388&lt;(20*$Z$1/162),0,S388)</f>
        <v>0</v>
      </c>
    </row>
    <row r="389" spans="16:24" x14ac:dyDescent="0.25">
      <c r="P389" s="18">
        <f>IF(J389=0,100,9*M389/J389)</f>
        <v>100</v>
      </c>
      <c r="Q389" s="18">
        <f>IF(J389=0,100,9*N389/J389)</f>
        <v>100</v>
      </c>
      <c r="R389" s="26">
        <f>IF(J389=0,0,9*O389/J389)</f>
        <v>0</v>
      </c>
      <c r="S389" s="26">
        <f>IF(G389+H389=0,0,G389/(G389+H389))</f>
        <v>0</v>
      </c>
      <c r="U389">
        <f>IF($J389&lt;$Z$1,100,P389)</f>
        <v>100</v>
      </c>
      <c r="V389">
        <f>IF($J389&lt;$Z$1,100,Q389)</f>
        <v>100</v>
      </c>
      <c r="W389">
        <f>IF($J389&lt;$Z$1,0,R389)</f>
        <v>0</v>
      </c>
      <c r="X389">
        <f>IF(G389+H389&lt;(20*$Z$1/162),0,S389)</f>
        <v>0</v>
      </c>
    </row>
    <row r="390" spans="16:24" x14ac:dyDescent="0.25">
      <c r="P390" s="18">
        <f>IF(J390=0,100,9*M390/J390)</f>
        <v>100</v>
      </c>
      <c r="Q390" s="18">
        <f>IF(J390=0,100,9*N390/J390)</f>
        <v>100</v>
      </c>
      <c r="R390" s="26">
        <f>IF(J390=0,0,9*O390/J390)</f>
        <v>0</v>
      </c>
      <c r="S390" s="26">
        <f>IF(G390+H390=0,0,G390/(G390+H390))</f>
        <v>0</v>
      </c>
      <c r="U390">
        <f>IF($J390&lt;$Z$1,100,P390)</f>
        <v>100</v>
      </c>
      <c r="V390">
        <f>IF($J390&lt;$Z$1,100,Q390)</f>
        <v>100</v>
      </c>
      <c r="W390">
        <f>IF($J390&lt;$Z$1,0,R390)</f>
        <v>0</v>
      </c>
      <c r="X390">
        <f>IF(G390+H390&lt;(20*$Z$1/162),0,S390)</f>
        <v>0</v>
      </c>
    </row>
    <row r="391" spans="16:24" x14ac:dyDescent="0.25">
      <c r="P391" s="18">
        <f>IF(J391=0,100,9*M391/J391)</f>
        <v>100</v>
      </c>
      <c r="Q391" s="18">
        <f>IF(J391=0,100,9*N391/J391)</f>
        <v>100</v>
      </c>
      <c r="R391" s="26">
        <f>IF(J391=0,0,9*O391/J391)</f>
        <v>0</v>
      </c>
      <c r="S391" s="26">
        <f>IF(G391+H391=0,0,G391/(G391+H391))</f>
        <v>0</v>
      </c>
      <c r="U391">
        <f>IF($J391&lt;$Z$1,100,P391)</f>
        <v>100</v>
      </c>
      <c r="V391">
        <f>IF($J391&lt;$Z$1,100,Q391)</f>
        <v>100</v>
      </c>
      <c r="W391">
        <f>IF($J391&lt;$Z$1,0,R391)</f>
        <v>0</v>
      </c>
      <c r="X391">
        <f>IF(G391+H391&lt;(20*$Z$1/162),0,S391)</f>
        <v>0</v>
      </c>
    </row>
    <row r="392" spans="16:24" x14ac:dyDescent="0.25">
      <c r="P392" s="18">
        <f>IF(J392=0,100,9*M392/J392)</f>
        <v>100</v>
      </c>
      <c r="Q392" s="18">
        <f>IF(J392=0,100,9*N392/J392)</f>
        <v>100</v>
      </c>
      <c r="R392" s="26">
        <f>IF(J392=0,0,9*O392/J392)</f>
        <v>0</v>
      </c>
      <c r="S392" s="26">
        <f>IF(G392+H392=0,0,G392/(G392+H392))</f>
        <v>0</v>
      </c>
      <c r="U392">
        <f>IF($J392&lt;$Z$1,100,P392)</f>
        <v>100</v>
      </c>
      <c r="V392">
        <f>IF($J392&lt;$Z$1,100,Q392)</f>
        <v>100</v>
      </c>
      <c r="W392">
        <f>IF($J392&lt;$Z$1,0,R392)</f>
        <v>0</v>
      </c>
      <c r="X392">
        <f>IF(G392+H392&lt;(20*$Z$1/162),0,S392)</f>
        <v>0</v>
      </c>
    </row>
    <row r="393" spans="16:24" x14ac:dyDescent="0.25">
      <c r="P393" s="18">
        <f>IF(J393=0,100,9*M393/J393)</f>
        <v>100</v>
      </c>
      <c r="Q393" s="18">
        <f>IF(J393=0,100,9*N393/J393)</f>
        <v>100</v>
      </c>
      <c r="R393" s="26">
        <f>IF(J393=0,0,9*O393/J393)</f>
        <v>0</v>
      </c>
      <c r="S393" s="26">
        <f>IF(G393+H393=0,0,G393/(G393+H393))</f>
        <v>0</v>
      </c>
      <c r="U393">
        <f>IF($J393&lt;$Z$1,100,P393)</f>
        <v>100</v>
      </c>
      <c r="V393">
        <f>IF($J393&lt;$Z$1,100,Q393)</f>
        <v>100</v>
      </c>
      <c r="W393">
        <f>IF($J393&lt;$Z$1,0,R393)</f>
        <v>0</v>
      </c>
      <c r="X393">
        <f>IF(G393+H393&lt;(20*$Z$1/162),0,S393)</f>
        <v>0</v>
      </c>
    </row>
    <row r="394" spans="16:24" x14ac:dyDescent="0.25">
      <c r="P394" s="18">
        <f>IF(J394=0,100,9*M394/J394)</f>
        <v>100</v>
      </c>
      <c r="Q394" s="18">
        <f>IF(J394=0,100,9*N394/J394)</f>
        <v>100</v>
      </c>
      <c r="R394" s="26">
        <f>IF(J394=0,0,9*O394/J394)</f>
        <v>0</v>
      </c>
      <c r="S394" s="26">
        <f>IF(G394+H394=0,0,G394/(G394+H394))</f>
        <v>0</v>
      </c>
      <c r="U394">
        <f>IF($J394&lt;$Z$1,100,P394)</f>
        <v>100</v>
      </c>
      <c r="V394">
        <f>IF($J394&lt;$Z$1,100,Q394)</f>
        <v>100</v>
      </c>
      <c r="W394">
        <f>IF($J394&lt;$Z$1,0,R394)</f>
        <v>0</v>
      </c>
      <c r="X394">
        <f>IF(G394+H394&lt;(20*$Z$1/162),0,S394)</f>
        <v>0</v>
      </c>
    </row>
    <row r="395" spans="16:24" x14ac:dyDescent="0.25">
      <c r="P395" s="18">
        <f>IF(J395=0,100,9*M395/J395)</f>
        <v>100</v>
      </c>
      <c r="Q395" s="18">
        <f>IF(J395=0,100,9*N395/J395)</f>
        <v>100</v>
      </c>
      <c r="R395" s="26">
        <f>IF(J395=0,0,9*O395/J395)</f>
        <v>0</v>
      </c>
      <c r="S395" s="26">
        <f>IF(G395+H395=0,0,G395/(G395+H395))</f>
        <v>0</v>
      </c>
      <c r="U395">
        <f>IF($J395&lt;$Z$1,100,P395)</f>
        <v>100</v>
      </c>
      <c r="V395">
        <f>IF($J395&lt;$Z$1,100,Q395)</f>
        <v>100</v>
      </c>
      <c r="W395">
        <f>IF($J395&lt;$Z$1,0,R395)</f>
        <v>0</v>
      </c>
      <c r="X395">
        <f>IF(G395+H395&lt;(20*$Z$1/162),0,S395)</f>
        <v>0</v>
      </c>
    </row>
    <row r="396" spans="16:24" x14ac:dyDescent="0.25">
      <c r="P396" s="18">
        <f>IF(J396=0,100,9*M396/J396)</f>
        <v>100</v>
      </c>
      <c r="Q396" s="18">
        <f>IF(J396=0,100,9*N396/J396)</f>
        <v>100</v>
      </c>
      <c r="R396" s="26">
        <f>IF(J396=0,0,9*O396/J396)</f>
        <v>0</v>
      </c>
      <c r="S396" s="26">
        <f>IF(G396+H396=0,0,G396/(G396+H396))</f>
        <v>0</v>
      </c>
      <c r="U396">
        <f>IF($J396&lt;$Z$1,100,P396)</f>
        <v>100</v>
      </c>
      <c r="V396">
        <f>IF($J396&lt;$Z$1,100,Q396)</f>
        <v>100</v>
      </c>
      <c r="W396">
        <f>IF($J396&lt;$Z$1,0,R396)</f>
        <v>0</v>
      </c>
      <c r="X396">
        <f>IF(G396+H396&lt;(20*$Z$1/162),0,S396)</f>
        <v>0</v>
      </c>
    </row>
    <row r="397" spans="16:24" x14ac:dyDescent="0.25">
      <c r="P397" s="18">
        <f>IF(J397=0,100,9*M397/J397)</f>
        <v>100</v>
      </c>
      <c r="Q397" s="18">
        <f>IF(J397=0,100,9*N397/J397)</f>
        <v>100</v>
      </c>
      <c r="R397" s="26">
        <f>IF(J397=0,0,9*O397/J397)</f>
        <v>0</v>
      </c>
      <c r="S397" s="26">
        <f>IF(G397+H397=0,0,G397/(G397+H397))</f>
        <v>0</v>
      </c>
      <c r="U397">
        <f>IF($J397&lt;$Z$1,100,P397)</f>
        <v>100</v>
      </c>
      <c r="V397">
        <f>IF($J397&lt;$Z$1,100,Q397)</f>
        <v>100</v>
      </c>
      <c r="W397">
        <f>IF($J397&lt;$Z$1,0,R397)</f>
        <v>0</v>
      </c>
      <c r="X397">
        <f>IF(G397+H397&lt;(20*$Z$1/162),0,S397)</f>
        <v>0</v>
      </c>
    </row>
    <row r="398" spans="16:24" x14ac:dyDescent="0.25">
      <c r="P398" s="18">
        <f>IF(J398=0,100,9*M398/J398)</f>
        <v>100</v>
      </c>
      <c r="Q398" s="18">
        <f>IF(J398=0,100,9*N398/J398)</f>
        <v>100</v>
      </c>
      <c r="R398" s="26">
        <f>IF(J398=0,0,9*O398/J398)</f>
        <v>0</v>
      </c>
      <c r="S398" s="26">
        <f>IF(G398+H398=0,0,G398/(G398+H398))</f>
        <v>0</v>
      </c>
      <c r="U398">
        <f>IF($J398&lt;$Z$1,100,P398)</f>
        <v>100</v>
      </c>
      <c r="V398">
        <f>IF($J398&lt;$Z$1,100,Q398)</f>
        <v>100</v>
      </c>
      <c r="W398">
        <f>IF($J398&lt;$Z$1,0,R398)</f>
        <v>0</v>
      </c>
      <c r="X398">
        <f>IF(G398+H398&lt;(20*$Z$1/162),0,S398)</f>
        <v>0</v>
      </c>
    </row>
    <row r="399" spans="16:24" x14ac:dyDescent="0.25">
      <c r="P399" s="18">
        <f>IF(J399=0,100,9*M399/J399)</f>
        <v>100</v>
      </c>
      <c r="Q399" s="18">
        <f>IF(J399=0,100,9*N399/J399)</f>
        <v>100</v>
      </c>
      <c r="R399" s="26">
        <f>IF(J399=0,0,9*O399/J399)</f>
        <v>0</v>
      </c>
      <c r="S399" s="26">
        <f>IF(G399+H399=0,0,G399/(G399+H399))</f>
        <v>0</v>
      </c>
      <c r="U399">
        <f>IF($J399&lt;$Z$1,100,P399)</f>
        <v>100</v>
      </c>
      <c r="V399">
        <f>IF($J399&lt;$Z$1,100,Q399)</f>
        <v>100</v>
      </c>
      <c r="W399">
        <f>IF($J399&lt;$Z$1,0,R399)</f>
        <v>0</v>
      </c>
      <c r="X399">
        <f>IF(G399+H399&lt;(20*$Z$1/162),0,S399)</f>
        <v>0</v>
      </c>
    </row>
    <row r="400" spans="16:24" x14ac:dyDescent="0.25">
      <c r="P400" s="18">
        <f>IF(J400=0,100,9*M400/J400)</f>
        <v>100</v>
      </c>
      <c r="Q400" s="18">
        <f>IF(J400=0,100,9*N400/J400)</f>
        <v>100</v>
      </c>
      <c r="R400" s="26">
        <f>IF(J400=0,0,9*O400/J400)</f>
        <v>0</v>
      </c>
      <c r="S400" s="26">
        <f>IF(G400+H400=0,0,G400/(G400+H400))</f>
        <v>0</v>
      </c>
      <c r="U400">
        <f>IF($J400&lt;$Z$1,100,P400)</f>
        <v>100</v>
      </c>
      <c r="V400">
        <f>IF($J400&lt;$Z$1,100,Q400)</f>
        <v>100</v>
      </c>
      <c r="W400">
        <f>IF($J400&lt;$Z$1,0,R400)</f>
        <v>0</v>
      </c>
      <c r="X400">
        <f>IF(G400+H400&lt;(20*$Z$1/162),0,S400)</f>
        <v>0</v>
      </c>
    </row>
    <row r="401" spans="16:24" x14ac:dyDescent="0.25">
      <c r="P401" s="18">
        <f>IF(J401=0,100,9*M401/J401)</f>
        <v>100</v>
      </c>
      <c r="Q401" s="18">
        <f>IF(J401=0,100,9*N401/J401)</f>
        <v>100</v>
      </c>
      <c r="R401" s="26">
        <f>IF(J401=0,0,9*O401/J401)</f>
        <v>0</v>
      </c>
      <c r="S401" s="26">
        <f>IF(G401+H401=0,0,G401/(G401+H401))</f>
        <v>0</v>
      </c>
      <c r="U401">
        <f>IF($J401&lt;$Z$1,100,P401)</f>
        <v>100</v>
      </c>
      <c r="V401">
        <f>IF($J401&lt;$Z$1,100,Q401)</f>
        <v>100</v>
      </c>
      <c r="W401">
        <f>IF($J401&lt;$Z$1,0,R401)</f>
        <v>0</v>
      </c>
      <c r="X401">
        <f>IF(G401+H401&lt;(20*$Z$1/162),0,S401)</f>
        <v>0</v>
      </c>
    </row>
    <row r="402" spans="16:24" x14ac:dyDescent="0.25">
      <c r="P402" s="18">
        <f>IF(J402=0,100,9*M402/J402)</f>
        <v>100</v>
      </c>
      <c r="Q402" s="18">
        <f>IF(J402=0,100,9*N402/J402)</f>
        <v>100</v>
      </c>
      <c r="R402" s="26">
        <f>IF(J402=0,0,9*O402/J402)</f>
        <v>0</v>
      </c>
      <c r="S402" s="26">
        <f>IF(G402+H402=0,0,G402/(G402+H402))</f>
        <v>0</v>
      </c>
      <c r="U402">
        <f>IF($J402&lt;$Z$1,100,P402)</f>
        <v>100</v>
      </c>
      <c r="V402">
        <f>IF($J402&lt;$Z$1,100,Q402)</f>
        <v>100</v>
      </c>
      <c r="W402">
        <f>IF($J402&lt;$Z$1,0,R402)</f>
        <v>0</v>
      </c>
      <c r="X402">
        <f>IF(G402+H402&lt;(20*$Z$1/162),0,S402)</f>
        <v>0</v>
      </c>
    </row>
    <row r="403" spans="16:24" x14ac:dyDescent="0.25">
      <c r="P403" s="18">
        <f>IF(J403=0,100,9*M403/J403)</f>
        <v>100</v>
      </c>
      <c r="Q403" s="18">
        <f>IF(J403=0,100,9*N403/J403)</f>
        <v>100</v>
      </c>
      <c r="R403" s="26">
        <f>IF(J403=0,0,9*O403/J403)</f>
        <v>0</v>
      </c>
      <c r="S403" s="26">
        <f>IF(G403+H403=0,0,G403/(G403+H403))</f>
        <v>0</v>
      </c>
      <c r="U403">
        <f>IF($J403&lt;$Z$1,100,P403)</f>
        <v>100</v>
      </c>
      <c r="V403">
        <f>IF($J403&lt;$Z$1,100,Q403)</f>
        <v>100</v>
      </c>
      <c r="W403">
        <f>IF($J403&lt;$Z$1,0,R403)</f>
        <v>0</v>
      </c>
      <c r="X403">
        <f>IF(G403+H403&lt;(20*$Z$1/162),0,S403)</f>
        <v>0</v>
      </c>
    </row>
    <row r="404" spans="16:24" x14ac:dyDescent="0.25">
      <c r="P404" s="18">
        <f>IF(J404=0,100,9*M404/J404)</f>
        <v>100</v>
      </c>
      <c r="Q404" s="18">
        <f>IF(J404=0,100,9*N404/J404)</f>
        <v>100</v>
      </c>
      <c r="R404" s="26">
        <f>IF(J404=0,0,9*O404/J404)</f>
        <v>0</v>
      </c>
      <c r="S404" s="26">
        <f>IF(G404+H404=0,0,G404/(G404+H404))</f>
        <v>0</v>
      </c>
      <c r="U404">
        <f>IF($J404&lt;$Z$1,100,P404)</f>
        <v>100</v>
      </c>
      <c r="V404">
        <f>IF($J404&lt;$Z$1,100,Q404)</f>
        <v>100</v>
      </c>
      <c r="W404">
        <f>IF($J404&lt;$Z$1,0,R404)</f>
        <v>0</v>
      </c>
      <c r="X404">
        <f>IF(G404+H404&lt;(20*$Z$1/162),0,S404)</f>
        <v>0</v>
      </c>
    </row>
    <row r="405" spans="16:24" x14ac:dyDescent="0.25">
      <c r="P405" s="18">
        <f>IF(J405=0,100,9*M405/J405)</f>
        <v>100</v>
      </c>
      <c r="Q405" s="18">
        <f>IF(J405=0,100,9*N405/J405)</f>
        <v>100</v>
      </c>
      <c r="R405" s="26">
        <f>IF(J405=0,0,9*O405/J405)</f>
        <v>0</v>
      </c>
      <c r="S405" s="26">
        <f>IF(G405+H405=0,0,G405/(G405+H405))</f>
        <v>0</v>
      </c>
      <c r="U405">
        <f>IF($J405&lt;$Z$1,100,P405)</f>
        <v>100</v>
      </c>
      <c r="V405">
        <f>IF($J405&lt;$Z$1,100,Q405)</f>
        <v>100</v>
      </c>
      <c r="W405">
        <f>IF($J405&lt;$Z$1,0,R405)</f>
        <v>0</v>
      </c>
      <c r="X405">
        <f>IF(G405+H405&lt;(20*$Z$1/162),0,S405)</f>
        <v>0</v>
      </c>
    </row>
    <row r="406" spans="16:24" x14ac:dyDescent="0.25">
      <c r="P406" s="18">
        <f>IF(J406=0,100,9*M406/J406)</f>
        <v>100</v>
      </c>
      <c r="Q406" s="18">
        <f>IF(J406=0,100,9*N406/J406)</f>
        <v>100</v>
      </c>
      <c r="R406" s="26">
        <f>IF(J406=0,0,9*O406/J406)</f>
        <v>0</v>
      </c>
      <c r="S406" s="26">
        <f>IF(G406+H406=0,0,G406/(G406+H406))</f>
        <v>0</v>
      </c>
      <c r="U406">
        <f>IF($J406&lt;$Z$1,100,P406)</f>
        <v>100</v>
      </c>
      <c r="V406">
        <f>IF($J406&lt;$Z$1,100,Q406)</f>
        <v>100</v>
      </c>
      <c r="W406">
        <f>IF($J406&lt;$Z$1,0,R406)</f>
        <v>0</v>
      </c>
      <c r="X406">
        <f>IF(G406+H406&lt;(20*$Z$1/162),0,S406)</f>
        <v>0</v>
      </c>
    </row>
    <row r="407" spans="16:24" x14ac:dyDescent="0.25">
      <c r="P407" s="18">
        <f>IF(J407=0,100,9*M407/J407)</f>
        <v>100</v>
      </c>
      <c r="Q407" s="18">
        <f>IF(J407=0,100,9*N407/J407)</f>
        <v>100</v>
      </c>
      <c r="R407" s="26">
        <f>IF(J407=0,0,9*O407/J407)</f>
        <v>0</v>
      </c>
      <c r="S407" s="26">
        <f>IF(G407+H407=0,0,G407/(G407+H407))</f>
        <v>0</v>
      </c>
      <c r="U407">
        <f>IF($J407&lt;$Z$1,100,P407)</f>
        <v>100</v>
      </c>
      <c r="V407">
        <f>IF($J407&lt;$Z$1,100,Q407)</f>
        <v>100</v>
      </c>
      <c r="W407">
        <f>IF($J407&lt;$Z$1,0,R407)</f>
        <v>0</v>
      </c>
      <c r="X407">
        <f>IF(G407+H407&lt;(20*$Z$1/162),0,S407)</f>
        <v>0</v>
      </c>
    </row>
    <row r="408" spans="16:24" x14ac:dyDescent="0.25">
      <c r="P408" s="18">
        <f>IF(J408=0,100,9*M408/J408)</f>
        <v>100</v>
      </c>
      <c r="Q408" s="18">
        <f>IF(J408=0,100,9*N408/J408)</f>
        <v>100</v>
      </c>
      <c r="R408" s="26">
        <f>IF(J408=0,0,9*O408/J408)</f>
        <v>0</v>
      </c>
      <c r="S408" s="26">
        <f>IF(G408+H408=0,0,G408/(G408+H408))</f>
        <v>0</v>
      </c>
      <c r="U408">
        <f>IF($J408&lt;$Z$1,100,P408)</f>
        <v>100</v>
      </c>
      <c r="V408">
        <f>IF($J408&lt;$Z$1,100,Q408)</f>
        <v>100</v>
      </c>
      <c r="W408">
        <f>IF($J408&lt;$Z$1,0,R408)</f>
        <v>0</v>
      </c>
      <c r="X408">
        <f>IF(G408+H408&lt;(20*$Z$1/162),0,S408)</f>
        <v>0</v>
      </c>
    </row>
    <row r="409" spans="16:24" x14ac:dyDescent="0.25">
      <c r="P409" s="18">
        <f>IF(J409=0,100,9*M409/J409)</f>
        <v>100</v>
      </c>
      <c r="Q409" s="18">
        <f>IF(J409=0,100,9*N409/J409)</f>
        <v>100</v>
      </c>
      <c r="R409" s="26">
        <f>IF(J409=0,0,9*O409/J409)</f>
        <v>0</v>
      </c>
      <c r="S409" s="26">
        <f>IF(G409+H409=0,0,G409/(G409+H409))</f>
        <v>0</v>
      </c>
      <c r="U409">
        <f>IF($J409&lt;$Z$1,100,P409)</f>
        <v>100</v>
      </c>
      <c r="V409">
        <f>IF($J409&lt;$Z$1,100,Q409)</f>
        <v>100</v>
      </c>
      <c r="W409">
        <f>IF($J409&lt;$Z$1,0,R409)</f>
        <v>0</v>
      </c>
      <c r="X409">
        <f>IF(G409+H409&lt;(20*$Z$1/162),0,S409)</f>
        <v>0</v>
      </c>
    </row>
    <row r="410" spans="16:24" x14ac:dyDescent="0.25">
      <c r="P410" s="18">
        <f>IF(J410=0,100,9*M410/J410)</f>
        <v>100</v>
      </c>
      <c r="Q410" s="18">
        <f>IF(J410=0,100,9*N410/J410)</f>
        <v>100</v>
      </c>
      <c r="R410" s="26">
        <f>IF(J410=0,0,9*O410/J410)</f>
        <v>0</v>
      </c>
      <c r="S410" s="26">
        <f>IF(G410+H410=0,0,G410/(G410+H410))</f>
        <v>0</v>
      </c>
      <c r="U410">
        <f>IF($J410&lt;$Z$1,100,P410)</f>
        <v>100</v>
      </c>
      <c r="V410">
        <f>IF($J410&lt;$Z$1,100,Q410)</f>
        <v>100</v>
      </c>
      <c r="W410">
        <f>IF($J410&lt;$Z$1,0,R410)</f>
        <v>0</v>
      </c>
      <c r="X410">
        <f>IF(G410+H410&lt;(20*$Z$1/162),0,S410)</f>
        <v>0</v>
      </c>
    </row>
    <row r="411" spans="16:24" x14ac:dyDescent="0.25">
      <c r="P411" s="18">
        <f>IF(J411=0,100,9*M411/J411)</f>
        <v>100</v>
      </c>
      <c r="Q411" s="18">
        <f>IF(J411=0,100,9*N411/J411)</f>
        <v>100</v>
      </c>
      <c r="R411" s="26">
        <f>IF(J411=0,0,9*O411/J411)</f>
        <v>0</v>
      </c>
      <c r="S411" s="26">
        <f>IF(G411+H411=0,0,G411/(G411+H411))</f>
        <v>0</v>
      </c>
      <c r="U411">
        <f>IF($J411&lt;$Z$1,100,P411)</f>
        <v>100</v>
      </c>
      <c r="V411">
        <f>IF($J411&lt;$Z$1,100,Q411)</f>
        <v>100</v>
      </c>
      <c r="W411">
        <f>IF($J411&lt;$Z$1,0,R411)</f>
        <v>0</v>
      </c>
      <c r="X411">
        <f>IF(G411+H411&lt;(20*$Z$1/162),0,S411)</f>
        <v>0</v>
      </c>
    </row>
    <row r="412" spans="16:24" x14ac:dyDescent="0.25">
      <c r="P412" s="18">
        <f>IF(J412=0,100,9*M412/J412)</f>
        <v>100</v>
      </c>
      <c r="Q412" s="18">
        <f>IF(J412=0,100,9*N412/J412)</f>
        <v>100</v>
      </c>
      <c r="R412" s="26">
        <f>IF(J412=0,0,9*O412/J412)</f>
        <v>0</v>
      </c>
      <c r="S412" s="26">
        <f>IF(G412+H412=0,0,G412/(G412+H412))</f>
        <v>0</v>
      </c>
      <c r="U412">
        <f>IF($J412&lt;$Z$1,100,P412)</f>
        <v>100</v>
      </c>
      <c r="V412">
        <f>IF($J412&lt;$Z$1,100,Q412)</f>
        <v>100</v>
      </c>
      <c r="W412">
        <f>IF($J412&lt;$Z$1,0,R412)</f>
        <v>0</v>
      </c>
      <c r="X412">
        <f>IF(G412+H412&lt;(20*$Z$1/162),0,S412)</f>
        <v>0</v>
      </c>
    </row>
    <row r="413" spans="16:24" x14ac:dyDescent="0.25">
      <c r="P413" s="18">
        <f>IF(J413=0,100,9*M413/J413)</f>
        <v>100</v>
      </c>
      <c r="Q413" s="18">
        <f>IF(J413=0,100,9*N413/J413)</f>
        <v>100</v>
      </c>
      <c r="R413" s="26">
        <f>IF(J413=0,0,9*O413/J413)</f>
        <v>0</v>
      </c>
      <c r="S413" s="26">
        <f>IF(G413+H413=0,0,G413/(G413+H413))</f>
        <v>0</v>
      </c>
      <c r="U413">
        <f>IF($J413&lt;$Z$1,100,P413)</f>
        <v>100</v>
      </c>
      <c r="V413">
        <f>IF($J413&lt;$Z$1,100,Q413)</f>
        <v>100</v>
      </c>
      <c r="W413">
        <f>IF($J413&lt;$Z$1,0,R413)</f>
        <v>0</v>
      </c>
      <c r="X413">
        <f>IF(G413+H413&lt;(20*$Z$1/162),0,S413)</f>
        <v>0</v>
      </c>
    </row>
    <row r="414" spans="16:24" x14ac:dyDescent="0.25">
      <c r="P414" s="18">
        <f>IF(J414=0,100,9*M414/J414)</f>
        <v>100</v>
      </c>
      <c r="Q414" s="18">
        <f>IF(J414=0,100,9*N414/J414)</f>
        <v>100</v>
      </c>
      <c r="R414" s="26">
        <f>IF(J414=0,0,9*O414/J414)</f>
        <v>0</v>
      </c>
      <c r="S414" s="26">
        <f>IF(G414+H414=0,0,G414/(G414+H414))</f>
        <v>0</v>
      </c>
      <c r="U414">
        <f>IF($J414&lt;$Z$1,100,P414)</f>
        <v>100</v>
      </c>
      <c r="V414">
        <f>IF($J414&lt;$Z$1,100,Q414)</f>
        <v>100</v>
      </c>
      <c r="W414">
        <f>IF($J414&lt;$Z$1,0,R414)</f>
        <v>0</v>
      </c>
      <c r="X414">
        <f>IF(G414+H414&lt;(20*$Z$1/162),0,S414)</f>
        <v>0</v>
      </c>
    </row>
    <row r="415" spans="16:24" x14ac:dyDescent="0.25">
      <c r="P415" s="18">
        <f>IF(J415=0,100,9*M415/J415)</f>
        <v>100</v>
      </c>
      <c r="Q415" s="18">
        <f>IF(J415=0,100,9*N415/J415)</f>
        <v>100</v>
      </c>
      <c r="R415" s="26">
        <f>IF(J415=0,0,9*O415/J415)</f>
        <v>0</v>
      </c>
      <c r="S415" s="26">
        <f>IF(G415+H415=0,0,G415/(G415+H415))</f>
        <v>0</v>
      </c>
      <c r="U415">
        <f>IF($J415&lt;$Z$1,100,P415)</f>
        <v>100</v>
      </c>
      <c r="V415">
        <f>IF($J415&lt;$Z$1,100,Q415)</f>
        <v>100</v>
      </c>
      <c r="W415">
        <f>IF($J415&lt;$Z$1,0,R415)</f>
        <v>0</v>
      </c>
      <c r="X415">
        <f>IF(G415+H415&lt;(20*$Z$1/162),0,S415)</f>
        <v>0</v>
      </c>
    </row>
    <row r="416" spans="16:24" x14ac:dyDescent="0.25">
      <c r="P416" s="18">
        <f>IF(J416=0,100,9*M416/J416)</f>
        <v>100</v>
      </c>
      <c r="Q416" s="18">
        <f>IF(J416=0,100,9*N416/J416)</f>
        <v>100</v>
      </c>
      <c r="R416" s="26">
        <f>IF(J416=0,0,9*O416/J416)</f>
        <v>0</v>
      </c>
      <c r="S416" s="26">
        <f>IF(G416+H416=0,0,G416/(G416+H416))</f>
        <v>0</v>
      </c>
      <c r="U416">
        <f>IF($J416&lt;$Z$1,100,P416)</f>
        <v>100</v>
      </c>
      <c r="V416">
        <f>IF($J416&lt;$Z$1,100,Q416)</f>
        <v>100</v>
      </c>
      <c r="W416">
        <f>IF($J416&lt;$Z$1,0,R416)</f>
        <v>0</v>
      </c>
      <c r="X416">
        <f>IF(G416+H416&lt;(20*$Z$1/162),0,S416)</f>
        <v>0</v>
      </c>
    </row>
    <row r="417" spans="16:24" x14ac:dyDescent="0.25">
      <c r="P417" s="18">
        <f>IF(J417=0,100,9*M417/J417)</f>
        <v>100</v>
      </c>
      <c r="Q417" s="18">
        <f>IF(J417=0,100,9*N417/J417)</f>
        <v>100</v>
      </c>
      <c r="R417" s="26">
        <f>IF(J417=0,0,9*O417/J417)</f>
        <v>0</v>
      </c>
      <c r="S417" s="26">
        <f>IF(G417+H417=0,0,G417/(G417+H417))</f>
        <v>0</v>
      </c>
      <c r="U417">
        <f>IF($J417&lt;$Z$1,100,P417)</f>
        <v>100</v>
      </c>
      <c r="V417">
        <f>IF($J417&lt;$Z$1,100,Q417)</f>
        <v>100</v>
      </c>
      <c r="W417">
        <f>IF($J417&lt;$Z$1,0,R417)</f>
        <v>0</v>
      </c>
      <c r="X417">
        <f>IF(G417+H417&lt;(20*$Z$1/162),0,S417)</f>
        <v>0</v>
      </c>
    </row>
    <row r="418" spans="16:24" x14ac:dyDescent="0.25">
      <c r="P418" s="18">
        <f>IF(J418=0,100,9*M418/J418)</f>
        <v>100</v>
      </c>
      <c r="Q418" s="18">
        <f>IF(J418=0,100,9*N418/J418)</f>
        <v>100</v>
      </c>
      <c r="R418" s="26">
        <f>IF(J418=0,0,9*O418/J418)</f>
        <v>0</v>
      </c>
      <c r="S418" s="26">
        <f>IF(G418+H418=0,0,G418/(G418+H418))</f>
        <v>0</v>
      </c>
      <c r="U418">
        <f>IF($J418&lt;$Z$1,100,P418)</f>
        <v>100</v>
      </c>
      <c r="V418">
        <f>IF($J418&lt;$Z$1,100,Q418)</f>
        <v>100</v>
      </c>
      <c r="W418">
        <f>IF($J418&lt;$Z$1,0,R418)</f>
        <v>0</v>
      </c>
      <c r="X418">
        <f>IF(G418+H418&lt;(20*$Z$1/162),0,S418)</f>
        <v>0</v>
      </c>
    </row>
    <row r="419" spans="16:24" x14ac:dyDescent="0.25">
      <c r="P419" s="18">
        <f>IF(J419=0,100,9*M419/J419)</f>
        <v>100</v>
      </c>
      <c r="Q419" s="18">
        <f>IF(J419=0,100,9*N419/J419)</f>
        <v>100</v>
      </c>
      <c r="R419" s="26">
        <f>IF(J419=0,0,9*O419/J419)</f>
        <v>0</v>
      </c>
      <c r="S419" s="26">
        <f>IF(G419+H419=0,0,G419/(G419+H419))</f>
        <v>0</v>
      </c>
      <c r="U419">
        <f>IF($J419&lt;$Z$1,100,P419)</f>
        <v>100</v>
      </c>
      <c r="V419">
        <f>IF($J419&lt;$Z$1,100,Q419)</f>
        <v>100</v>
      </c>
      <c r="W419">
        <f>IF($J419&lt;$Z$1,0,R419)</f>
        <v>0</v>
      </c>
      <c r="X419">
        <f>IF(G419+H419&lt;(20*$Z$1/162),0,S419)</f>
        <v>0</v>
      </c>
    </row>
    <row r="420" spans="16:24" x14ac:dyDescent="0.25">
      <c r="P420" s="18">
        <f>IF(J420=0,100,9*M420/J420)</f>
        <v>100</v>
      </c>
      <c r="Q420" s="18">
        <f>IF(J420=0,100,9*N420/J420)</f>
        <v>100</v>
      </c>
      <c r="R420" s="26">
        <f>IF(J420=0,0,9*O420/J420)</f>
        <v>0</v>
      </c>
      <c r="S420" s="26">
        <f>IF(G420+H420=0,0,G420/(G420+H420))</f>
        <v>0</v>
      </c>
      <c r="U420">
        <f>IF($J420&lt;$Z$1,100,P420)</f>
        <v>100</v>
      </c>
      <c r="V420">
        <f>IF($J420&lt;$Z$1,100,Q420)</f>
        <v>100</v>
      </c>
      <c r="W420">
        <f>IF($J420&lt;$Z$1,0,R420)</f>
        <v>0</v>
      </c>
      <c r="X420">
        <f>IF(G420+H420&lt;(20*$Z$1/162),0,S420)</f>
        <v>0</v>
      </c>
    </row>
    <row r="421" spans="16:24" x14ac:dyDescent="0.25">
      <c r="P421" s="18">
        <f>IF(J421=0,100,9*M421/J421)</f>
        <v>100</v>
      </c>
      <c r="Q421" s="18">
        <f>IF(J421=0,100,9*N421/J421)</f>
        <v>100</v>
      </c>
      <c r="R421" s="26">
        <f>IF(J421=0,0,9*O421/J421)</f>
        <v>0</v>
      </c>
      <c r="S421" s="26">
        <f>IF(G421+H421=0,0,G421/(G421+H421))</f>
        <v>0</v>
      </c>
      <c r="U421">
        <f>IF($J421&lt;$Z$1,100,P421)</f>
        <v>100</v>
      </c>
      <c r="V421">
        <f>IF($J421&lt;$Z$1,100,Q421)</f>
        <v>100</v>
      </c>
      <c r="W421">
        <f>IF($J421&lt;$Z$1,0,R421)</f>
        <v>0</v>
      </c>
      <c r="X421">
        <f>IF(G421+H421&lt;(20*$Z$1/162),0,S421)</f>
        <v>0</v>
      </c>
    </row>
    <row r="422" spans="16:24" x14ac:dyDescent="0.25">
      <c r="P422" s="18">
        <f>IF(J422=0,100,9*M422/J422)</f>
        <v>100</v>
      </c>
      <c r="Q422" s="18">
        <f>IF(J422=0,100,9*N422/J422)</f>
        <v>100</v>
      </c>
      <c r="R422" s="26">
        <f>IF(J422=0,0,9*O422/J422)</f>
        <v>0</v>
      </c>
      <c r="S422" s="26">
        <f>IF(G422+H422=0,0,G422/(G422+H422))</f>
        <v>0</v>
      </c>
      <c r="U422">
        <f>IF($J422&lt;$Z$1,100,P422)</f>
        <v>100</v>
      </c>
      <c r="V422">
        <f>IF($J422&lt;$Z$1,100,Q422)</f>
        <v>100</v>
      </c>
      <c r="W422">
        <f>IF($J422&lt;$Z$1,0,R422)</f>
        <v>0</v>
      </c>
      <c r="X422">
        <f>IF(G422+H422&lt;(20*$Z$1/162),0,S422)</f>
        <v>0</v>
      </c>
    </row>
    <row r="423" spans="16:24" x14ac:dyDescent="0.25">
      <c r="P423" s="18">
        <f>IF(J423=0,100,9*M423/J423)</f>
        <v>100</v>
      </c>
      <c r="Q423" s="18">
        <f>IF(J423=0,100,9*N423/J423)</f>
        <v>100</v>
      </c>
      <c r="R423" s="26">
        <f>IF(J423=0,0,9*O423/J423)</f>
        <v>0</v>
      </c>
      <c r="S423" s="26">
        <f>IF(G423+H423=0,0,G423/(G423+H423))</f>
        <v>0</v>
      </c>
      <c r="U423">
        <f>IF($J423&lt;$Z$1,100,P423)</f>
        <v>100</v>
      </c>
      <c r="V423">
        <f>IF($J423&lt;$Z$1,100,Q423)</f>
        <v>100</v>
      </c>
      <c r="W423">
        <f>IF($J423&lt;$Z$1,0,R423)</f>
        <v>0</v>
      </c>
      <c r="X423">
        <f>IF(G423+H423&lt;(20*$Z$1/162),0,S423)</f>
        <v>0</v>
      </c>
    </row>
    <row r="424" spans="16:24" x14ac:dyDescent="0.25">
      <c r="P424" s="18">
        <f>IF(J424=0,100,9*M424/J424)</f>
        <v>100</v>
      </c>
      <c r="Q424" s="18">
        <f>IF(J424=0,100,9*N424/J424)</f>
        <v>100</v>
      </c>
      <c r="R424" s="26">
        <f>IF(J424=0,0,9*O424/J424)</f>
        <v>0</v>
      </c>
      <c r="S424" s="26">
        <f>IF(G424+H424=0,0,G424/(G424+H424))</f>
        <v>0</v>
      </c>
      <c r="U424">
        <f>IF($J424&lt;$Z$1,100,P424)</f>
        <v>100</v>
      </c>
      <c r="V424">
        <f>IF($J424&lt;$Z$1,100,Q424)</f>
        <v>100</v>
      </c>
      <c r="W424">
        <f>IF($J424&lt;$Z$1,0,R424)</f>
        <v>0</v>
      </c>
      <c r="X424">
        <f>IF(G424+H424&lt;(20*$Z$1/162),0,S424)</f>
        <v>0</v>
      </c>
    </row>
    <row r="425" spans="16:24" x14ac:dyDescent="0.25">
      <c r="P425" s="18">
        <f>IF(J425=0,100,9*M425/J425)</f>
        <v>100</v>
      </c>
      <c r="Q425" s="18">
        <f>IF(J425=0,100,9*N425/J425)</f>
        <v>100</v>
      </c>
      <c r="R425" s="26">
        <f>IF(J425=0,0,9*O425/J425)</f>
        <v>0</v>
      </c>
      <c r="S425" s="26">
        <f>IF(G425+H425=0,0,G425/(G425+H425))</f>
        <v>0</v>
      </c>
      <c r="U425">
        <f>IF($J425&lt;$Z$1,100,P425)</f>
        <v>100</v>
      </c>
      <c r="V425">
        <f>IF($J425&lt;$Z$1,100,Q425)</f>
        <v>100</v>
      </c>
      <c r="W425">
        <f>IF($J425&lt;$Z$1,0,R425)</f>
        <v>0</v>
      </c>
      <c r="X425">
        <f>IF(G425+H425&lt;(20*$Z$1/162),0,S425)</f>
        <v>0</v>
      </c>
    </row>
    <row r="426" spans="16:24" x14ac:dyDescent="0.25">
      <c r="P426" s="18">
        <f>IF(J426=0,100,9*M426/J426)</f>
        <v>100</v>
      </c>
      <c r="Q426" s="18">
        <f>IF(J426=0,100,9*N426/J426)</f>
        <v>100</v>
      </c>
      <c r="R426" s="26">
        <f>IF(J426=0,0,9*O426/J426)</f>
        <v>0</v>
      </c>
      <c r="S426" s="26">
        <f>IF(G426+H426=0,0,G426/(G426+H426))</f>
        <v>0</v>
      </c>
      <c r="U426">
        <f>IF($J426&lt;$Z$1,100,P426)</f>
        <v>100</v>
      </c>
      <c r="V426">
        <f>IF($J426&lt;$Z$1,100,Q426)</f>
        <v>100</v>
      </c>
      <c r="W426">
        <f>IF($J426&lt;$Z$1,0,R426)</f>
        <v>0</v>
      </c>
      <c r="X426">
        <f>IF(G426+H426&lt;(20*$Z$1/162),0,S426)</f>
        <v>0</v>
      </c>
    </row>
    <row r="427" spans="16:24" x14ac:dyDescent="0.25">
      <c r="P427" s="18">
        <f>IF(J427=0,100,9*M427/J427)</f>
        <v>100</v>
      </c>
      <c r="Q427" s="18">
        <f>IF(J427=0,100,9*N427/J427)</f>
        <v>100</v>
      </c>
      <c r="R427" s="26">
        <f>IF(J427=0,0,9*O427/J427)</f>
        <v>0</v>
      </c>
      <c r="S427" s="26">
        <f>IF(G427+H427=0,0,G427/(G427+H427))</f>
        <v>0</v>
      </c>
      <c r="U427">
        <f>IF($J427&lt;$Z$1,100,P427)</f>
        <v>100</v>
      </c>
      <c r="V427">
        <f>IF($J427&lt;$Z$1,100,Q427)</f>
        <v>100</v>
      </c>
      <c r="W427">
        <f>IF($J427&lt;$Z$1,0,R427)</f>
        <v>0</v>
      </c>
      <c r="X427">
        <f>IF(G427+H427&lt;(20*$Z$1/162),0,S427)</f>
        <v>0</v>
      </c>
    </row>
    <row r="428" spans="16:24" x14ac:dyDescent="0.25">
      <c r="P428" s="18">
        <f>IF(J428=0,100,9*M428/J428)</f>
        <v>100</v>
      </c>
      <c r="Q428" s="18">
        <f>IF(J428=0,100,9*N428/J428)</f>
        <v>100</v>
      </c>
      <c r="R428" s="26">
        <f>IF(J428=0,0,9*O428/J428)</f>
        <v>0</v>
      </c>
      <c r="S428" s="26">
        <f>IF(G428+H428=0,0,G428/(G428+H428))</f>
        <v>0</v>
      </c>
      <c r="U428">
        <f>IF($J428&lt;$Z$1,100,P428)</f>
        <v>100</v>
      </c>
      <c r="V428">
        <f>IF($J428&lt;$Z$1,100,Q428)</f>
        <v>100</v>
      </c>
      <c r="W428">
        <f>IF($J428&lt;$Z$1,0,R428)</f>
        <v>0</v>
      </c>
      <c r="X428">
        <f>IF(G428+H428&lt;(20*$Z$1/162),0,S428)</f>
        <v>0</v>
      </c>
    </row>
    <row r="429" spans="16:24" x14ac:dyDescent="0.25">
      <c r="P429" s="18">
        <f>IF(J429=0,100,9*M429/J429)</f>
        <v>100</v>
      </c>
      <c r="Q429" s="18">
        <f>IF(J429=0,100,9*N429/J429)</f>
        <v>100</v>
      </c>
      <c r="R429" s="26">
        <f>IF(J429=0,0,9*O429/J429)</f>
        <v>0</v>
      </c>
      <c r="S429" s="26">
        <f>IF(G429+H429=0,0,G429/(G429+H429))</f>
        <v>0</v>
      </c>
      <c r="U429">
        <f>IF($J429&lt;$Z$1,100,P429)</f>
        <v>100</v>
      </c>
      <c r="V429">
        <f>IF($J429&lt;$Z$1,100,Q429)</f>
        <v>100</v>
      </c>
      <c r="W429">
        <f>IF($J429&lt;$Z$1,0,R429)</f>
        <v>0</v>
      </c>
      <c r="X429">
        <f>IF(G429+H429&lt;(20*$Z$1/162),0,S429)</f>
        <v>0</v>
      </c>
    </row>
    <row r="430" spans="16:24" x14ac:dyDescent="0.25">
      <c r="P430" s="18">
        <f>IF(J430=0,100,9*M430/J430)</f>
        <v>100</v>
      </c>
      <c r="Q430" s="18">
        <f>IF(J430=0,100,9*N430/J430)</f>
        <v>100</v>
      </c>
      <c r="R430" s="26">
        <f>IF(J430=0,0,9*O430/J430)</f>
        <v>0</v>
      </c>
      <c r="S430" s="26">
        <f>IF(G430+H430=0,0,G430/(G430+H430))</f>
        <v>0</v>
      </c>
      <c r="U430">
        <f>IF($J430&lt;$Z$1,100,P430)</f>
        <v>100</v>
      </c>
      <c r="V430">
        <f>IF($J430&lt;$Z$1,100,Q430)</f>
        <v>100</v>
      </c>
      <c r="W430">
        <f>IF($J430&lt;$Z$1,0,R430)</f>
        <v>0</v>
      </c>
      <c r="X430">
        <f>IF(G430+H430&lt;(20*$Z$1/162),0,S430)</f>
        <v>0</v>
      </c>
    </row>
    <row r="431" spans="16:24" x14ac:dyDescent="0.25">
      <c r="P431" s="18">
        <f>IF(J431=0,100,9*M431/J431)</f>
        <v>100</v>
      </c>
      <c r="Q431" s="18">
        <f>IF(J431=0,100,9*N431/J431)</f>
        <v>100</v>
      </c>
      <c r="R431" s="26">
        <f>IF(J431=0,0,9*O431/J431)</f>
        <v>0</v>
      </c>
      <c r="S431" s="26">
        <f>IF(G431+H431=0,0,G431/(G431+H431))</f>
        <v>0</v>
      </c>
      <c r="U431">
        <f>IF($J431&lt;$Z$1,100,P431)</f>
        <v>100</v>
      </c>
      <c r="V431">
        <f>IF($J431&lt;$Z$1,100,Q431)</f>
        <v>100</v>
      </c>
      <c r="W431">
        <f>IF($J431&lt;$Z$1,0,R431)</f>
        <v>0</v>
      </c>
      <c r="X431">
        <f>IF(G431+H431&lt;(20*$Z$1/162),0,S431)</f>
        <v>0</v>
      </c>
    </row>
    <row r="432" spans="16:24" x14ac:dyDescent="0.25">
      <c r="P432" s="18">
        <f>IF(J432=0,100,9*M432/J432)</f>
        <v>100</v>
      </c>
      <c r="Q432" s="18">
        <f>IF(J432=0,100,9*N432/J432)</f>
        <v>100</v>
      </c>
      <c r="R432" s="26">
        <f>IF(J432=0,0,9*O432/J432)</f>
        <v>0</v>
      </c>
      <c r="S432" s="26">
        <f>IF(G432+H432=0,0,G432/(G432+H432))</f>
        <v>0</v>
      </c>
      <c r="U432">
        <f>IF($J432&lt;$Z$1,100,P432)</f>
        <v>100</v>
      </c>
      <c r="V432">
        <f>IF($J432&lt;$Z$1,100,Q432)</f>
        <v>100</v>
      </c>
      <c r="W432">
        <f>IF($J432&lt;$Z$1,0,R432)</f>
        <v>0</v>
      </c>
      <c r="X432">
        <f>IF(G432+H432&lt;(20*$Z$1/162),0,S432)</f>
        <v>0</v>
      </c>
    </row>
    <row r="433" spans="16:24" x14ac:dyDescent="0.25">
      <c r="P433" s="18">
        <f>IF(J433=0,100,9*M433/J433)</f>
        <v>100</v>
      </c>
      <c r="Q433" s="18">
        <f>IF(J433=0,100,9*N433/J433)</f>
        <v>100</v>
      </c>
      <c r="R433" s="26">
        <f>IF(J433=0,0,9*O433/J433)</f>
        <v>0</v>
      </c>
      <c r="S433" s="26">
        <f>IF(G433+H433=0,0,G433/(G433+H433))</f>
        <v>0</v>
      </c>
      <c r="U433">
        <f>IF($J433&lt;$Z$1,100,P433)</f>
        <v>100</v>
      </c>
      <c r="V433">
        <f>IF($J433&lt;$Z$1,100,Q433)</f>
        <v>100</v>
      </c>
      <c r="W433">
        <f>IF($J433&lt;$Z$1,0,R433)</f>
        <v>0</v>
      </c>
      <c r="X433">
        <f>IF(G433+H433&lt;(20*$Z$1/162),0,S433)</f>
        <v>0</v>
      </c>
    </row>
    <row r="434" spans="16:24" x14ac:dyDescent="0.25">
      <c r="P434" s="18">
        <f>IF(J434=0,100,9*M434/J434)</f>
        <v>100</v>
      </c>
      <c r="Q434" s="18">
        <f>IF(J434=0,100,9*N434/J434)</f>
        <v>100</v>
      </c>
      <c r="R434" s="26">
        <f>IF(J434=0,0,9*O434/J434)</f>
        <v>0</v>
      </c>
      <c r="S434" s="26">
        <f>IF(G434+H434=0,0,G434/(G434+H434))</f>
        <v>0</v>
      </c>
      <c r="U434">
        <f>IF($J434&lt;$Z$1,100,P434)</f>
        <v>100</v>
      </c>
      <c r="V434">
        <f>IF($J434&lt;$Z$1,100,Q434)</f>
        <v>100</v>
      </c>
      <c r="W434">
        <f>IF($J434&lt;$Z$1,0,R434)</f>
        <v>0</v>
      </c>
      <c r="X434">
        <f>IF(G434+H434&lt;(20*$Z$1/162),0,S434)</f>
        <v>0</v>
      </c>
    </row>
    <row r="435" spans="16:24" x14ac:dyDescent="0.25">
      <c r="P435" s="18">
        <f>IF(J435=0,100,9*M435/J435)</f>
        <v>100</v>
      </c>
      <c r="Q435" s="18">
        <f>IF(J435=0,100,9*N435/J435)</f>
        <v>100</v>
      </c>
      <c r="R435" s="26">
        <f>IF(J435=0,0,9*O435/J435)</f>
        <v>0</v>
      </c>
      <c r="S435" s="26">
        <f>IF(G435+H435=0,0,G435/(G435+H435))</f>
        <v>0</v>
      </c>
      <c r="U435">
        <f>IF($J435&lt;$Z$1,100,P435)</f>
        <v>100</v>
      </c>
      <c r="V435">
        <f>IF($J435&lt;$Z$1,100,Q435)</f>
        <v>100</v>
      </c>
      <c r="W435">
        <f>IF($J435&lt;$Z$1,0,R435)</f>
        <v>0</v>
      </c>
      <c r="X435">
        <f>IF(G435+H435&lt;(20*$Z$1/162),0,S435)</f>
        <v>0</v>
      </c>
    </row>
    <row r="436" spans="16:24" x14ac:dyDescent="0.25">
      <c r="P436" s="18">
        <f>IF(J436=0,100,9*M436/J436)</f>
        <v>100</v>
      </c>
      <c r="Q436" s="18">
        <f>IF(J436=0,100,9*N436/J436)</f>
        <v>100</v>
      </c>
      <c r="R436" s="26">
        <f>IF(J436=0,0,9*O436/J436)</f>
        <v>0</v>
      </c>
      <c r="S436" s="26">
        <f>IF(G436+H436=0,0,G436/(G436+H436))</f>
        <v>0</v>
      </c>
      <c r="U436">
        <f>IF($J436&lt;$Z$1,100,P436)</f>
        <v>100</v>
      </c>
      <c r="V436">
        <f>IF($J436&lt;$Z$1,100,Q436)</f>
        <v>100</v>
      </c>
      <c r="W436">
        <f>IF($J436&lt;$Z$1,0,R436)</f>
        <v>0</v>
      </c>
      <c r="X436">
        <f>IF(G436+H436&lt;(20*$Z$1/162),0,S436)</f>
        <v>0</v>
      </c>
    </row>
    <row r="437" spans="16:24" x14ac:dyDescent="0.25">
      <c r="P437" s="18">
        <f>IF(J437=0,100,9*M437/J437)</f>
        <v>100</v>
      </c>
      <c r="Q437" s="18">
        <f>IF(J437=0,100,9*N437/J437)</f>
        <v>100</v>
      </c>
      <c r="R437" s="26">
        <f>IF(J437=0,0,9*O437/J437)</f>
        <v>0</v>
      </c>
      <c r="S437" s="26">
        <f>IF(G437+H437=0,0,G437/(G437+H437))</f>
        <v>0</v>
      </c>
      <c r="U437">
        <f>IF($J437&lt;$Z$1,100,P437)</f>
        <v>100</v>
      </c>
      <c r="V437">
        <f>IF($J437&lt;$Z$1,100,Q437)</f>
        <v>100</v>
      </c>
      <c r="W437">
        <f>IF($J437&lt;$Z$1,0,R437)</f>
        <v>0</v>
      </c>
      <c r="X437">
        <f>IF(G437+H437&lt;(20*$Z$1/162),0,S437)</f>
        <v>0</v>
      </c>
    </row>
    <row r="438" spans="16:24" x14ac:dyDescent="0.25">
      <c r="P438" s="18">
        <f>IF(J438=0,100,9*M438/J438)</f>
        <v>100</v>
      </c>
      <c r="Q438" s="18">
        <f>IF(J438=0,100,9*N438/J438)</f>
        <v>100</v>
      </c>
      <c r="R438" s="26">
        <f>IF(J438=0,0,9*O438/J438)</f>
        <v>0</v>
      </c>
      <c r="S438" s="26">
        <f>IF(G438+H438=0,0,G438/(G438+H438))</f>
        <v>0</v>
      </c>
      <c r="U438">
        <f>IF($J438&lt;$Z$1,100,P438)</f>
        <v>100</v>
      </c>
      <c r="V438">
        <f>IF($J438&lt;$Z$1,100,Q438)</f>
        <v>100</v>
      </c>
      <c r="W438">
        <f>IF($J438&lt;$Z$1,0,R438)</f>
        <v>0</v>
      </c>
      <c r="X438">
        <f>IF(G438+H438&lt;(20*$Z$1/162),0,S438)</f>
        <v>0</v>
      </c>
    </row>
    <row r="439" spans="16:24" x14ac:dyDescent="0.25">
      <c r="P439" s="18">
        <f>IF(J439=0,100,9*M439/J439)</f>
        <v>100</v>
      </c>
      <c r="Q439" s="18">
        <f>IF(J439=0,100,9*N439/J439)</f>
        <v>100</v>
      </c>
      <c r="R439" s="26">
        <f>IF(J439=0,0,9*O439/J439)</f>
        <v>0</v>
      </c>
      <c r="S439" s="26">
        <f>IF(G439+H439=0,0,G439/(G439+H439))</f>
        <v>0</v>
      </c>
      <c r="U439">
        <f>IF($J439&lt;$Z$1,100,P439)</f>
        <v>100</v>
      </c>
      <c r="V439">
        <f>IF($J439&lt;$Z$1,100,Q439)</f>
        <v>100</v>
      </c>
      <c r="W439">
        <f>IF($J439&lt;$Z$1,0,R439)</f>
        <v>0</v>
      </c>
      <c r="X439">
        <f>IF(G439+H439&lt;(20*$Z$1/162),0,S439)</f>
        <v>0</v>
      </c>
    </row>
    <row r="440" spans="16:24" x14ac:dyDescent="0.25">
      <c r="P440" s="18">
        <f>IF(J440=0,100,9*M440/J440)</f>
        <v>100</v>
      </c>
      <c r="Q440" s="18">
        <f>IF(J440=0,100,9*N440/J440)</f>
        <v>100</v>
      </c>
      <c r="R440" s="26">
        <f>IF(J440=0,0,9*O440/J440)</f>
        <v>0</v>
      </c>
      <c r="S440" s="26">
        <f>IF(G440+H440=0,0,G440/(G440+H440))</f>
        <v>0</v>
      </c>
      <c r="U440">
        <f>IF($J440&lt;$Z$1,100,P440)</f>
        <v>100</v>
      </c>
      <c r="V440">
        <f>IF($J440&lt;$Z$1,100,Q440)</f>
        <v>100</v>
      </c>
      <c r="W440">
        <f>IF($J440&lt;$Z$1,0,R440)</f>
        <v>0</v>
      </c>
      <c r="X440">
        <f>IF(G440+H440&lt;(20*$Z$1/162),0,S440)</f>
        <v>0</v>
      </c>
    </row>
    <row r="441" spans="16:24" x14ac:dyDescent="0.25">
      <c r="P441" s="18">
        <f>IF(J441=0,100,9*M441/J441)</f>
        <v>100</v>
      </c>
      <c r="Q441" s="18">
        <f>IF(J441=0,100,9*N441/J441)</f>
        <v>100</v>
      </c>
      <c r="R441" s="26">
        <f>IF(J441=0,0,9*O441/J441)</f>
        <v>0</v>
      </c>
      <c r="S441" s="26">
        <f>IF(G441+H441=0,0,G441/(G441+H441))</f>
        <v>0</v>
      </c>
      <c r="U441">
        <f>IF($J441&lt;$Z$1,100,P441)</f>
        <v>100</v>
      </c>
      <c r="V441">
        <f>IF($J441&lt;$Z$1,100,Q441)</f>
        <v>100</v>
      </c>
      <c r="W441">
        <f>IF($J441&lt;$Z$1,0,R441)</f>
        <v>0</v>
      </c>
      <c r="X441">
        <f>IF(G441+H441&lt;(20*$Z$1/162),0,S441)</f>
        <v>0</v>
      </c>
    </row>
    <row r="442" spans="16:24" x14ac:dyDescent="0.25">
      <c r="P442" s="18">
        <f>IF(J442=0,100,9*M442/J442)</f>
        <v>100</v>
      </c>
      <c r="Q442" s="18">
        <f>IF(J442=0,100,9*N442/J442)</f>
        <v>100</v>
      </c>
      <c r="R442" s="26">
        <f>IF(J442=0,0,9*O442/J442)</f>
        <v>0</v>
      </c>
      <c r="S442" s="26">
        <f>IF(G442+H442=0,0,G442/(G442+H442))</f>
        <v>0</v>
      </c>
      <c r="U442">
        <f>IF($J442&lt;$Z$1,100,P442)</f>
        <v>100</v>
      </c>
      <c r="V442">
        <f>IF($J442&lt;$Z$1,100,Q442)</f>
        <v>100</v>
      </c>
      <c r="W442">
        <f>IF($J442&lt;$Z$1,0,R442)</f>
        <v>0</v>
      </c>
      <c r="X442">
        <f>IF(G442+H442&lt;(20*$Z$1/162),0,S442)</f>
        <v>0</v>
      </c>
    </row>
    <row r="443" spans="16:24" x14ac:dyDescent="0.25">
      <c r="P443" s="18">
        <f>IF(J443=0,100,9*M443/J443)</f>
        <v>100</v>
      </c>
      <c r="Q443" s="18">
        <f>IF(J443=0,100,9*N443/J443)</f>
        <v>100</v>
      </c>
      <c r="R443" s="26">
        <f>IF(J443=0,0,9*O443/J443)</f>
        <v>0</v>
      </c>
      <c r="S443" s="26">
        <f>IF(G443+H443=0,0,G443/(G443+H443))</f>
        <v>0</v>
      </c>
      <c r="U443">
        <f>IF($J443&lt;$Z$1,100,P443)</f>
        <v>100</v>
      </c>
      <c r="V443">
        <f>IF($J443&lt;$Z$1,100,Q443)</f>
        <v>100</v>
      </c>
      <c r="W443">
        <f>IF($J443&lt;$Z$1,0,R443)</f>
        <v>0</v>
      </c>
      <c r="X443">
        <f>IF(G443+H443&lt;(20*$Z$1/162),0,S443)</f>
        <v>0</v>
      </c>
    </row>
    <row r="444" spans="16:24" x14ac:dyDescent="0.25">
      <c r="P444" s="18">
        <f>IF(J444=0,100,9*M444/J444)</f>
        <v>100</v>
      </c>
      <c r="Q444" s="18">
        <f>IF(J444=0,100,9*N444/J444)</f>
        <v>100</v>
      </c>
      <c r="R444" s="26">
        <f>IF(J444=0,0,9*O444/J444)</f>
        <v>0</v>
      </c>
      <c r="S444" s="26">
        <f>IF(G444+H444=0,0,G444/(G444+H444))</f>
        <v>0</v>
      </c>
      <c r="U444">
        <f>IF($J444&lt;$Z$1,100,P444)</f>
        <v>100</v>
      </c>
      <c r="V444">
        <f>IF($J444&lt;$Z$1,100,Q444)</f>
        <v>100</v>
      </c>
      <c r="W444">
        <f>IF($J444&lt;$Z$1,0,R444)</f>
        <v>0</v>
      </c>
      <c r="X444">
        <f>IF(G444+H444&lt;(20*$Z$1/162),0,S444)</f>
        <v>0</v>
      </c>
    </row>
    <row r="445" spans="16:24" x14ac:dyDescent="0.25">
      <c r="P445" s="18">
        <f>IF(J445=0,100,9*M445/J445)</f>
        <v>100</v>
      </c>
      <c r="Q445" s="18">
        <f>IF(J445=0,100,9*N445/J445)</f>
        <v>100</v>
      </c>
      <c r="R445" s="26">
        <f>IF(J445=0,0,9*O445/J445)</f>
        <v>0</v>
      </c>
      <c r="S445" s="26">
        <f>IF(G445+H445=0,0,G445/(G445+H445))</f>
        <v>0</v>
      </c>
      <c r="U445">
        <f>IF($J445&lt;$Z$1,100,P445)</f>
        <v>100</v>
      </c>
      <c r="V445">
        <f>IF($J445&lt;$Z$1,100,Q445)</f>
        <v>100</v>
      </c>
      <c r="W445">
        <f>IF($J445&lt;$Z$1,0,R445)</f>
        <v>0</v>
      </c>
      <c r="X445">
        <f>IF(G445+H445&lt;(20*$Z$1/162),0,S445)</f>
        <v>0</v>
      </c>
    </row>
    <row r="446" spans="16:24" x14ac:dyDescent="0.25">
      <c r="P446" s="18">
        <f>IF(J446=0,100,9*M446/J446)</f>
        <v>100</v>
      </c>
      <c r="Q446" s="18">
        <f>IF(J446=0,100,9*N446/J446)</f>
        <v>100</v>
      </c>
      <c r="R446" s="26">
        <f>IF(J446=0,0,9*O446/J446)</f>
        <v>0</v>
      </c>
      <c r="S446" s="26">
        <f>IF(G446+H446=0,0,G446/(G446+H446))</f>
        <v>0</v>
      </c>
      <c r="U446">
        <f>IF($J446&lt;$Z$1,100,P446)</f>
        <v>100</v>
      </c>
      <c r="V446">
        <f>IF($J446&lt;$Z$1,100,Q446)</f>
        <v>100</v>
      </c>
      <c r="W446">
        <f>IF($J446&lt;$Z$1,0,R446)</f>
        <v>0</v>
      </c>
      <c r="X446">
        <f>IF(G446+H446&lt;(20*$Z$1/162),0,S446)</f>
        <v>0</v>
      </c>
    </row>
    <row r="447" spans="16:24" x14ac:dyDescent="0.25">
      <c r="P447" s="18">
        <f>IF(J447=0,100,9*M447/J447)</f>
        <v>100</v>
      </c>
      <c r="Q447" s="18">
        <f>IF(J447=0,100,9*N447/J447)</f>
        <v>100</v>
      </c>
      <c r="R447" s="26">
        <f>IF(J447=0,0,9*O447/J447)</f>
        <v>0</v>
      </c>
      <c r="S447" s="26">
        <f>IF(G447+H447=0,0,G447/(G447+H447))</f>
        <v>0</v>
      </c>
      <c r="U447">
        <f>IF($J447&lt;$Z$1,100,P447)</f>
        <v>100</v>
      </c>
      <c r="V447">
        <f>IF($J447&lt;$Z$1,100,Q447)</f>
        <v>100</v>
      </c>
      <c r="W447">
        <f>IF($J447&lt;$Z$1,0,R447)</f>
        <v>0</v>
      </c>
      <c r="X447">
        <f>IF(G447+H447&lt;(20*$Z$1/162),0,S447)</f>
        <v>0</v>
      </c>
    </row>
    <row r="448" spans="16:24" x14ac:dyDescent="0.25">
      <c r="P448" s="18">
        <f>IF(J448=0,100,9*M448/J448)</f>
        <v>100</v>
      </c>
      <c r="Q448" s="18">
        <f>IF(J448=0,100,9*N448/J448)</f>
        <v>100</v>
      </c>
      <c r="R448" s="26">
        <f>IF(J448=0,0,9*O448/J448)</f>
        <v>0</v>
      </c>
      <c r="S448" s="26">
        <f>IF(G448+H448=0,0,G448/(G448+H448))</f>
        <v>0</v>
      </c>
      <c r="U448">
        <f>IF($J448&lt;$Z$1,100,P448)</f>
        <v>100</v>
      </c>
      <c r="V448">
        <f>IF($J448&lt;$Z$1,100,Q448)</f>
        <v>100</v>
      </c>
      <c r="W448">
        <f>IF($J448&lt;$Z$1,0,R448)</f>
        <v>0</v>
      </c>
      <c r="X448">
        <f>IF(G448+H448&lt;(20*$Z$1/162),0,S448)</f>
        <v>0</v>
      </c>
    </row>
    <row r="449" spans="16:24" x14ac:dyDescent="0.25">
      <c r="P449" s="18">
        <f>IF(J449=0,100,9*M449/J449)</f>
        <v>100</v>
      </c>
      <c r="Q449" s="18">
        <f>IF(J449=0,100,9*N449/J449)</f>
        <v>100</v>
      </c>
      <c r="R449" s="26">
        <f>IF(J449=0,0,9*O449/J449)</f>
        <v>0</v>
      </c>
      <c r="S449" s="26">
        <f>IF(G449+H449=0,0,G449/(G449+H449))</f>
        <v>0</v>
      </c>
      <c r="U449">
        <f>IF($J449&lt;$Z$1,100,P449)</f>
        <v>100</v>
      </c>
      <c r="V449">
        <f>IF($J449&lt;$Z$1,100,Q449)</f>
        <v>100</v>
      </c>
      <c r="W449">
        <f>IF($J449&lt;$Z$1,0,R449)</f>
        <v>0</v>
      </c>
      <c r="X449">
        <f>IF(G449+H449&lt;(20*$Z$1/162),0,S449)</f>
        <v>0</v>
      </c>
    </row>
    <row r="450" spans="16:24" x14ac:dyDescent="0.25">
      <c r="P450" s="18">
        <f>IF(J450=0,100,9*M450/J450)</f>
        <v>100</v>
      </c>
      <c r="Q450" s="18">
        <f>IF(J450=0,100,9*N450/J450)</f>
        <v>100</v>
      </c>
      <c r="R450" s="26">
        <f>IF(J450=0,0,9*O450/J450)</f>
        <v>0</v>
      </c>
      <c r="S450" s="26">
        <f>IF(G450+H450=0,0,G450/(G450+H450))</f>
        <v>0</v>
      </c>
      <c r="U450">
        <f>IF($J450&lt;$Z$1,100,P450)</f>
        <v>100</v>
      </c>
      <c r="V450">
        <f>IF($J450&lt;$Z$1,100,Q450)</f>
        <v>100</v>
      </c>
      <c r="W450">
        <f>IF($J450&lt;$Z$1,0,R450)</f>
        <v>0</v>
      </c>
      <c r="X450">
        <f>IF(G450+H450&lt;(20*$Z$1/162),0,S450)</f>
        <v>0</v>
      </c>
    </row>
    <row r="451" spans="16:24" x14ac:dyDescent="0.25">
      <c r="P451" s="18">
        <f>IF(J451=0,100,9*M451/J451)</f>
        <v>100</v>
      </c>
      <c r="Q451" s="18">
        <f>IF(J451=0,100,9*N451/J451)</f>
        <v>100</v>
      </c>
      <c r="R451" s="26">
        <f>IF(J451=0,0,9*O451/J451)</f>
        <v>0</v>
      </c>
      <c r="S451" s="26">
        <f>IF(G451+H451=0,0,G451/(G451+H451))</f>
        <v>0</v>
      </c>
      <c r="U451">
        <f>IF($J451&lt;$Z$1,100,P451)</f>
        <v>100</v>
      </c>
      <c r="V451">
        <f>IF($J451&lt;$Z$1,100,Q451)</f>
        <v>100</v>
      </c>
      <c r="W451">
        <f>IF($J451&lt;$Z$1,0,R451)</f>
        <v>0</v>
      </c>
      <c r="X451">
        <f>IF(G451+H451&lt;(20*$Z$1/162),0,S451)</f>
        <v>0</v>
      </c>
    </row>
    <row r="452" spans="16:24" x14ac:dyDescent="0.25">
      <c r="P452" s="18">
        <f>IF(J452=0,100,9*M452/J452)</f>
        <v>100</v>
      </c>
      <c r="Q452" s="18">
        <f>IF(J452=0,100,9*N452/J452)</f>
        <v>100</v>
      </c>
      <c r="R452" s="26">
        <f>IF(J452=0,0,9*O452/J452)</f>
        <v>0</v>
      </c>
      <c r="S452" s="26">
        <f>IF(G452+H452=0,0,G452/(G452+H452))</f>
        <v>0</v>
      </c>
      <c r="U452">
        <f>IF($J452&lt;$Z$1,100,P452)</f>
        <v>100</v>
      </c>
      <c r="V452">
        <f>IF($J452&lt;$Z$1,100,Q452)</f>
        <v>100</v>
      </c>
      <c r="W452">
        <f>IF($J452&lt;$Z$1,0,R452)</f>
        <v>0</v>
      </c>
      <c r="X452">
        <f>IF(G452+H452&lt;(20*$Z$1/162),0,S452)</f>
        <v>0</v>
      </c>
    </row>
    <row r="453" spans="16:24" x14ac:dyDescent="0.25">
      <c r="P453" s="18">
        <f>IF(J453=0,100,9*M453/J453)</f>
        <v>100</v>
      </c>
      <c r="Q453" s="18">
        <f>IF(J453=0,100,9*N453/J453)</f>
        <v>100</v>
      </c>
      <c r="R453" s="26">
        <f>IF(J453=0,0,9*O453/J453)</f>
        <v>0</v>
      </c>
      <c r="S453" s="26">
        <f>IF(G453+H453=0,0,G453/(G453+H453))</f>
        <v>0</v>
      </c>
      <c r="U453">
        <f>IF($J453&lt;$Z$1,100,P453)</f>
        <v>100</v>
      </c>
      <c r="V453">
        <f>IF($J453&lt;$Z$1,100,Q453)</f>
        <v>100</v>
      </c>
      <c r="W453">
        <f>IF($J453&lt;$Z$1,0,R453)</f>
        <v>0</v>
      </c>
      <c r="X453">
        <f>IF(G453+H453&lt;(20*$Z$1/162),0,S453)</f>
        <v>0</v>
      </c>
    </row>
    <row r="454" spans="16:24" x14ac:dyDescent="0.25">
      <c r="P454" s="18">
        <f>IF(J454=0,100,9*M454/J454)</f>
        <v>100</v>
      </c>
      <c r="Q454" s="18">
        <f>IF(J454=0,100,9*N454/J454)</f>
        <v>100</v>
      </c>
      <c r="R454" s="26">
        <f>IF(J454=0,0,9*O454/J454)</f>
        <v>0</v>
      </c>
      <c r="S454" s="26">
        <f>IF(G454+H454=0,0,G454/(G454+H454))</f>
        <v>0</v>
      </c>
      <c r="U454">
        <f>IF($J454&lt;$Z$1,100,P454)</f>
        <v>100</v>
      </c>
      <c r="V454">
        <f>IF($J454&lt;$Z$1,100,Q454)</f>
        <v>100</v>
      </c>
      <c r="W454">
        <f>IF($J454&lt;$Z$1,0,R454)</f>
        <v>0</v>
      </c>
      <c r="X454">
        <f>IF(G454+H454&lt;(20*$Z$1/162),0,S454)</f>
        <v>0</v>
      </c>
    </row>
    <row r="455" spans="16:24" x14ac:dyDescent="0.25">
      <c r="P455" s="18">
        <f>IF(J455=0,100,9*M455/J455)</f>
        <v>100</v>
      </c>
      <c r="Q455" s="18">
        <f>IF(J455=0,100,9*N455/J455)</f>
        <v>100</v>
      </c>
      <c r="R455" s="26">
        <f>IF(J455=0,0,9*O455/J455)</f>
        <v>0</v>
      </c>
      <c r="S455" s="26">
        <f>IF(G455+H455=0,0,G455/(G455+H455))</f>
        <v>0</v>
      </c>
      <c r="U455">
        <f>IF($J455&lt;$Z$1,100,P455)</f>
        <v>100</v>
      </c>
      <c r="V455">
        <f>IF($J455&lt;$Z$1,100,Q455)</f>
        <v>100</v>
      </c>
      <c r="W455">
        <f>IF($J455&lt;$Z$1,0,R455)</f>
        <v>0</v>
      </c>
      <c r="X455">
        <f>IF(G455+H455&lt;(20*$Z$1/162),0,S455)</f>
        <v>0</v>
      </c>
    </row>
    <row r="456" spans="16:24" x14ac:dyDescent="0.25">
      <c r="P456" s="18">
        <f>IF(J456=0,100,9*M456/J456)</f>
        <v>100</v>
      </c>
      <c r="Q456" s="18">
        <f>IF(J456=0,100,9*N456/J456)</f>
        <v>100</v>
      </c>
      <c r="R456" s="26">
        <f>IF(J456=0,0,9*O456/J456)</f>
        <v>0</v>
      </c>
      <c r="S456" s="26">
        <f>IF(G456+H456=0,0,G456/(G456+H456))</f>
        <v>0</v>
      </c>
      <c r="U456">
        <f>IF($J456&lt;$Z$1,100,P456)</f>
        <v>100</v>
      </c>
      <c r="V456">
        <f>IF($J456&lt;$Z$1,100,Q456)</f>
        <v>100</v>
      </c>
      <c r="W456">
        <f>IF($J456&lt;$Z$1,0,R456)</f>
        <v>0</v>
      </c>
      <c r="X456">
        <f>IF(G456+H456&lt;(20*$Z$1/162),0,S456)</f>
        <v>0</v>
      </c>
    </row>
    <row r="457" spans="16:24" x14ac:dyDescent="0.25">
      <c r="P457" s="18">
        <f>IF(J457=0,100,9*M457/J457)</f>
        <v>100</v>
      </c>
      <c r="Q457" s="18">
        <f>IF(J457=0,100,9*N457/J457)</f>
        <v>100</v>
      </c>
      <c r="R457" s="26">
        <f>IF(J457=0,0,9*O457/J457)</f>
        <v>0</v>
      </c>
      <c r="S457" s="26">
        <f>IF(G457+H457=0,0,G457/(G457+H457))</f>
        <v>0</v>
      </c>
      <c r="U457">
        <f>IF($J457&lt;$Z$1,100,P457)</f>
        <v>100</v>
      </c>
      <c r="V457">
        <f>IF($J457&lt;$Z$1,100,Q457)</f>
        <v>100</v>
      </c>
      <c r="W457">
        <f>IF($J457&lt;$Z$1,0,R457)</f>
        <v>0</v>
      </c>
      <c r="X457">
        <f>IF(G457+H457&lt;(20*$Z$1/162),0,S457)</f>
        <v>0</v>
      </c>
    </row>
    <row r="458" spans="16:24" x14ac:dyDescent="0.25">
      <c r="P458" s="18">
        <f>IF(J458=0,100,9*M458/J458)</f>
        <v>100</v>
      </c>
      <c r="Q458" s="18">
        <f>IF(J458=0,100,9*N458/J458)</f>
        <v>100</v>
      </c>
      <c r="R458" s="26">
        <f>IF(J458=0,0,9*O458/J458)</f>
        <v>0</v>
      </c>
      <c r="S458" s="26">
        <f>IF(G458+H458=0,0,G458/(G458+H458))</f>
        <v>0</v>
      </c>
      <c r="U458">
        <f>IF($J458&lt;$Z$1,100,P458)</f>
        <v>100</v>
      </c>
      <c r="V458">
        <f>IF($J458&lt;$Z$1,100,Q458)</f>
        <v>100</v>
      </c>
      <c r="W458">
        <f>IF($J458&lt;$Z$1,0,R458)</f>
        <v>0</v>
      </c>
      <c r="X458">
        <f>IF(G458+H458&lt;(20*$Z$1/162),0,S458)</f>
        <v>0</v>
      </c>
    </row>
    <row r="459" spans="16:24" x14ac:dyDescent="0.25">
      <c r="P459" s="18">
        <f>IF(J459=0,100,9*M459/J459)</f>
        <v>100</v>
      </c>
      <c r="Q459" s="18">
        <f>IF(J459=0,100,9*N459/J459)</f>
        <v>100</v>
      </c>
      <c r="R459" s="26">
        <f>IF(J459=0,0,9*O459/J459)</f>
        <v>0</v>
      </c>
      <c r="S459" s="26">
        <f>IF(G459+H459=0,0,G459/(G459+H459))</f>
        <v>0</v>
      </c>
      <c r="U459">
        <f>IF($J459&lt;$Z$1,100,P459)</f>
        <v>100</v>
      </c>
      <c r="V459">
        <f>IF($J459&lt;$Z$1,100,Q459)</f>
        <v>100</v>
      </c>
      <c r="W459">
        <f>IF($J459&lt;$Z$1,0,R459)</f>
        <v>0</v>
      </c>
      <c r="X459">
        <f>IF(G459+H459&lt;(20*$Z$1/162),0,S459)</f>
        <v>0</v>
      </c>
    </row>
    <row r="460" spans="16:24" x14ac:dyDescent="0.25">
      <c r="P460" s="18">
        <f>IF(J460=0,100,9*M460/J460)</f>
        <v>100</v>
      </c>
      <c r="Q460" s="18">
        <f>IF(J460=0,100,9*N460/J460)</f>
        <v>100</v>
      </c>
      <c r="R460" s="26">
        <f>IF(J460=0,0,9*O460/J460)</f>
        <v>0</v>
      </c>
      <c r="S460" s="26">
        <f>IF(G460+H460=0,0,G460/(G460+H460))</f>
        <v>0</v>
      </c>
      <c r="U460">
        <f>IF($J460&lt;$Z$1,100,P460)</f>
        <v>100</v>
      </c>
      <c r="V460">
        <f>IF($J460&lt;$Z$1,100,Q460)</f>
        <v>100</v>
      </c>
      <c r="W460">
        <f>IF($J460&lt;$Z$1,0,R460)</f>
        <v>0</v>
      </c>
      <c r="X460">
        <f>IF(G460+H460&lt;(20*$Z$1/162),0,S460)</f>
        <v>0</v>
      </c>
    </row>
    <row r="461" spans="16:24" x14ac:dyDescent="0.25">
      <c r="P461" s="18">
        <f>IF(J461=0,100,9*M461/J461)</f>
        <v>100</v>
      </c>
      <c r="Q461" s="18">
        <f>IF(J461=0,100,9*N461/J461)</f>
        <v>100</v>
      </c>
      <c r="R461" s="26">
        <f>IF(J461=0,0,9*O461/J461)</f>
        <v>0</v>
      </c>
      <c r="S461" s="26">
        <f>IF(G461+H461=0,0,G461/(G461+H461))</f>
        <v>0</v>
      </c>
      <c r="U461">
        <f>IF($J461&lt;$Z$1,100,P461)</f>
        <v>100</v>
      </c>
      <c r="V461">
        <f>IF($J461&lt;$Z$1,100,Q461)</f>
        <v>100</v>
      </c>
      <c r="W461">
        <f>IF($J461&lt;$Z$1,0,R461)</f>
        <v>0</v>
      </c>
      <c r="X461">
        <f>IF(G461+H461&lt;(20*$Z$1/162),0,S461)</f>
        <v>0</v>
      </c>
    </row>
    <row r="462" spans="16:24" x14ac:dyDescent="0.25">
      <c r="P462" s="18">
        <f>IF(J462=0,100,9*M462/J462)</f>
        <v>100</v>
      </c>
      <c r="Q462" s="18">
        <f>IF(J462=0,100,9*N462/J462)</f>
        <v>100</v>
      </c>
      <c r="R462" s="26">
        <f>IF(J462=0,0,9*O462/J462)</f>
        <v>0</v>
      </c>
      <c r="S462" s="26">
        <f>IF(G462+H462=0,0,G462/(G462+H462))</f>
        <v>0</v>
      </c>
      <c r="U462">
        <f>IF($J462&lt;$Z$1,100,P462)</f>
        <v>100</v>
      </c>
      <c r="V462">
        <f>IF($J462&lt;$Z$1,100,Q462)</f>
        <v>100</v>
      </c>
      <c r="W462">
        <f>IF($J462&lt;$Z$1,0,R462)</f>
        <v>0</v>
      </c>
      <c r="X462">
        <f>IF(G462+H462&lt;(20*$Z$1/162),0,S462)</f>
        <v>0</v>
      </c>
    </row>
    <row r="463" spans="16:24" x14ac:dyDescent="0.25">
      <c r="P463" s="18">
        <f>IF(J463=0,100,9*M463/J463)</f>
        <v>100</v>
      </c>
      <c r="Q463" s="18">
        <f>IF(J463=0,100,9*N463/J463)</f>
        <v>100</v>
      </c>
      <c r="R463" s="26">
        <f>IF(J463=0,0,9*O463/J463)</f>
        <v>0</v>
      </c>
      <c r="S463" s="26">
        <f>IF(G463+H463=0,0,G463/(G463+H463))</f>
        <v>0</v>
      </c>
      <c r="U463">
        <f>IF($J463&lt;$Z$1,100,P463)</f>
        <v>100</v>
      </c>
      <c r="V463">
        <f>IF($J463&lt;$Z$1,100,Q463)</f>
        <v>100</v>
      </c>
      <c r="W463">
        <f>IF($J463&lt;$Z$1,0,R463)</f>
        <v>0</v>
      </c>
      <c r="X463">
        <f>IF(G463+H463&lt;(20*$Z$1/162),0,S463)</f>
        <v>0</v>
      </c>
    </row>
    <row r="464" spans="16:24" x14ac:dyDescent="0.25">
      <c r="P464" s="18">
        <f>IF(J464=0,100,9*M464/J464)</f>
        <v>100</v>
      </c>
      <c r="Q464" s="18">
        <f>IF(J464=0,100,9*N464/J464)</f>
        <v>100</v>
      </c>
      <c r="R464" s="26">
        <f>IF(J464=0,0,9*O464/J464)</f>
        <v>0</v>
      </c>
      <c r="S464" s="26">
        <f>IF(G464+H464=0,0,G464/(G464+H464))</f>
        <v>0</v>
      </c>
      <c r="U464">
        <f>IF($J464&lt;$Z$1,100,P464)</f>
        <v>100</v>
      </c>
      <c r="V464">
        <f>IF($J464&lt;$Z$1,100,Q464)</f>
        <v>100</v>
      </c>
      <c r="W464">
        <f>IF($J464&lt;$Z$1,0,R464)</f>
        <v>0</v>
      </c>
      <c r="X464">
        <f>IF(G464+H464&lt;(20*$Z$1/162),0,S464)</f>
        <v>0</v>
      </c>
    </row>
    <row r="465" spans="16:24" x14ac:dyDescent="0.25">
      <c r="P465" s="18">
        <f>IF(J465=0,100,9*M465/J465)</f>
        <v>100</v>
      </c>
      <c r="Q465" s="18">
        <f>IF(J465=0,100,9*N465/J465)</f>
        <v>100</v>
      </c>
      <c r="R465" s="26">
        <f>IF(J465=0,0,9*O465/J465)</f>
        <v>0</v>
      </c>
      <c r="S465" s="26">
        <f>IF(G465+H465=0,0,G465/(G465+H465))</f>
        <v>0</v>
      </c>
      <c r="U465">
        <f>IF($J465&lt;$Z$1,100,P465)</f>
        <v>100</v>
      </c>
      <c r="V465">
        <f>IF($J465&lt;$Z$1,100,Q465)</f>
        <v>100</v>
      </c>
      <c r="W465">
        <f>IF($J465&lt;$Z$1,0,R465)</f>
        <v>0</v>
      </c>
      <c r="X465">
        <f>IF(G465+H465&lt;(20*$Z$1/162),0,S465)</f>
        <v>0</v>
      </c>
    </row>
    <row r="466" spans="16:24" x14ac:dyDescent="0.25">
      <c r="P466" s="18">
        <f>IF(J466=0,100,9*M466/J466)</f>
        <v>100</v>
      </c>
      <c r="Q466" s="18">
        <f>IF(J466=0,100,9*N466/J466)</f>
        <v>100</v>
      </c>
      <c r="R466" s="26">
        <f>IF(J466=0,0,9*O466/J466)</f>
        <v>0</v>
      </c>
      <c r="S466" s="26">
        <f>IF(G466+H466=0,0,G466/(G466+H466))</f>
        <v>0</v>
      </c>
      <c r="U466">
        <f>IF($J466&lt;$Z$1,100,P466)</f>
        <v>100</v>
      </c>
      <c r="V466">
        <f>IF($J466&lt;$Z$1,100,Q466)</f>
        <v>100</v>
      </c>
      <c r="W466">
        <f>IF($J466&lt;$Z$1,0,R466)</f>
        <v>0</v>
      </c>
      <c r="X466">
        <f>IF(G466+H466&lt;(20*$Z$1/162),0,S466)</f>
        <v>0</v>
      </c>
    </row>
    <row r="467" spans="16:24" x14ac:dyDescent="0.25">
      <c r="P467" s="18">
        <f>IF(J467=0,100,9*M467/J467)</f>
        <v>100</v>
      </c>
      <c r="Q467" s="18">
        <f>IF(J467=0,100,9*N467/J467)</f>
        <v>100</v>
      </c>
      <c r="R467" s="26">
        <f>IF(J467=0,0,9*O467/J467)</f>
        <v>0</v>
      </c>
      <c r="S467" s="26">
        <f>IF(G467+H467=0,0,G467/(G467+H467))</f>
        <v>0</v>
      </c>
      <c r="U467">
        <f>IF($J467&lt;$Z$1,100,P467)</f>
        <v>100</v>
      </c>
      <c r="V467">
        <f>IF($J467&lt;$Z$1,100,Q467)</f>
        <v>100</v>
      </c>
      <c r="W467">
        <f>IF($J467&lt;$Z$1,0,R467)</f>
        <v>0</v>
      </c>
      <c r="X467">
        <f>IF(G467+H467&lt;(20*$Z$1/162),0,S467)</f>
        <v>0</v>
      </c>
    </row>
    <row r="468" spans="16:24" x14ac:dyDescent="0.25">
      <c r="P468" s="18">
        <f>IF(J468=0,100,9*M468/J468)</f>
        <v>100</v>
      </c>
      <c r="Q468" s="18">
        <f>IF(J468=0,100,9*N468/J468)</f>
        <v>100</v>
      </c>
      <c r="R468" s="26">
        <f>IF(J468=0,0,9*O468/J468)</f>
        <v>0</v>
      </c>
      <c r="S468" s="26">
        <f>IF(G468+H468=0,0,G468/(G468+H468))</f>
        <v>0</v>
      </c>
      <c r="U468">
        <f>IF($J468&lt;$Z$1,100,P468)</f>
        <v>100</v>
      </c>
      <c r="V468">
        <f>IF($J468&lt;$Z$1,100,Q468)</f>
        <v>100</v>
      </c>
      <c r="W468">
        <f>IF($J468&lt;$Z$1,0,R468)</f>
        <v>0</v>
      </c>
      <c r="X468">
        <f>IF(G468+H468&lt;(20*$Z$1/162),0,S468)</f>
        <v>0</v>
      </c>
    </row>
    <row r="469" spans="16:24" x14ac:dyDescent="0.25">
      <c r="P469" s="18">
        <f>IF(J469=0,100,9*M469/J469)</f>
        <v>100</v>
      </c>
      <c r="Q469" s="18">
        <f>IF(J469=0,100,9*N469/J469)</f>
        <v>100</v>
      </c>
      <c r="R469" s="26">
        <f>IF(J469=0,0,9*O469/J469)</f>
        <v>0</v>
      </c>
      <c r="S469" s="26">
        <f>IF(G469+H469=0,0,G469/(G469+H469))</f>
        <v>0</v>
      </c>
      <c r="U469">
        <f>IF($J469&lt;$Z$1,100,P469)</f>
        <v>100</v>
      </c>
      <c r="V469">
        <f>IF($J469&lt;$Z$1,100,Q469)</f>
        <v>100</v>
      </c>
      <c r="W469">
        <f>IF($J469&lt;$Z$1,0,R469)</f>
        <v>0</v>
      </c>
      <c r="X469">
        <f>IF(G469+H469&lt;(20*$Z$1/162),0,S469)</f>
        <v>0</v>
      </c>
    </row>
    <row r="470" spans="16:24" x14ac:dyDescent="0.25">
      <c r="P470" s="18">
        <f>IF(J470=0,100,9*M470/J470)</f>
        <v>100</v>
      </c>
      <c r="Q470" s="18">
        <f>IF(J470=0,100,9*N470/J470)</f>
        <v>100</v>
      </c>
      <c r="R470" s="26">
        <f>IF(J470=0,0,9*O470/J470)</f>
        <v>0</v>
      </c>
      <c r="S470" s="26">
        <f>IF(G470+H470=0,0,G470/(G470+H470))</f>
        <v>0</v>
      </c>
      <c r="U470">
        <f>IF($J470&lt;$Z$1,100,P470)</f>
        <v>100</v>
      </c>
      <c r="V470">
        <f>IF($J470&lt;$Z$1,100,Q470)</f>
        <v>100</v>
      </c>
      <c r="W470">
        <f>IF($J470&lt;$Z$1,0,R470)</f>
        <v>0</v>
      </c>
      <c r="X470">
        <f>IF(G470+H470&lt;(20*$Z$1/162),0,S470)</f>
        <v>0</v>
      </c>
    </row>
    <row r="471" spans="16:24" x14ac:dyDescent="0.25">
      <c r="P471" s="18">
        <f>IF(J471=0,100,9*M471/J471)</f>
        <v>100</v>
      </c>
      <c r="Q471" s="18">
        <f>IF(J471=0,100,9*N471/J471)</f>
        <v>100</v>
      </c>
      <c r="R471" s="26">
        <f>IF(J471=0,0,9*O471/J471)</f>
        <v>0</v>
      </c>
      <c r="S471" s="26">
        <f>IF(G471+H471=0,0,G471/(G471+H471))</f>
        <v>0</v>
      </c>
      <c r="U471">
        <f>IF($J471&lt;$Z$1,100,P471)</f>
        <v>100</v>
      </c>
      <c r="V471">
        <f>IF($J471&lt;$Z$1,100,Q471)</f>
        <v>100</v>
      </c>
      <c r="W471">
        <f>IF($J471&lt;$Z$1,0,R471)</f>
        <v>0</v>
      </c>
      <c r="X471">
        <f>IF(G471+H471&lt;(20*$Z$1/162),0,S471)</f>
        <v>0</v>
      </c>
    </row>
    <row r="472" spans="16:24" x14ac:dyDescent="0.25">
      <c r="P472" s="18">
        <f>IF(J472=0,100,9*M472/J472)</f>
        <v>100</v>
      </c>
      <c r="Q472" s="18">
        <f>IF(J472=0,100,9*N472/J472)</f>
        <v>100</v>
      </c>
      <c r="R472" s="26">
        <f>IF(J472=0,0,9*O472/J472)</f>
        <v>0</v>
      </c>
      <c r="S472" s="26">
        <f>IF(G472+H472=0,0,G472/(G472+H472))</f>
        <v>0</v>
      </c>
      <c r="U472">
        <f>IF($J472&lt;$Z$1,100,P472)</f>
        <v>100</v>
      </c>
      <c r="V472">
        <f>IF($J472&lt;$Z$1,100,Q472)</f>
        <v>100</v>
      </c>
      <c r="W472">
        <f>IF($J472&lt;$Z$1,0,R472)</f>
        <v>0</v>
      </c>
      <c r="X472">
        <f>IF(G472+H472&lt;(20*$Z$1/162),0,S472)</f>
        <v>0</v>
      </c>
    </row>
    <row r="473" spans="16:24" x14ac:dyDescent="0.25">
      <c r="P473" s="18">
        <f>IF(J473=0,100,9*M473/J473)</f>
        <v>100</v>
      </c>
      <c r="Q473" s="18">
        <f>IF(J473=0,100,9*N473/J473)</f>
        <v>100</v>
      </c>
      <c r="R473" s="26">
        <f>IF(J473=0,0,9*O473/J473)</f>
        <v>0</v>
      </c>
      <c r="S473" s="26">
        <f>IF(G473+H473=0,0,G473/(G473+H473))</f>
        <v>0</v>
      </c>
      <c r="U473">
        <f>IF($J473&lt;$Z$1,100,P473)</f>
        <v>100</v>
      </c>
      <c r="V473">
        <f>IF($J473&lt;$Z$1,100,Q473)</f>
        <v>100</v>
      </c>
      <c r="W473">
        <f>IF($J473&lt;$Z$1,0,R473)</f>
        <v>0</v>
      </c>
      <c r="X473">
        <f>IF(G473+H473&lt;(20*$Z$1/162),0,S473)</f>
        <v>0</v>
      </c>
    </row>
    <row r="474" spans="16:24" x14ac:dyDescent="0.25">
      <c r="P474" s="18">
        <f>IF(J474=0,100,9*M474/J474)</f>
        <v>100</v>
      </c>
      <c r="Q474" s="18">
        <f>IF(J474=0,100,9*N474/J474)</f>
        <v>100</v>
      </c>
      <c r="R474" s="26">
        <f>IF(J474=0,0,9*O474/J474)</f>
        <v>0</v>
      </c>
      <c r="S474" s="26">
        <f>IF(G474+H474=0,0,G474/(G474+H474))</f>
        <v>0</v>
      </c>
      <c r="U474">
        <f>IF($J474&lt;$Z$1,100,P474)</f>
        <v>100</v>
      </c>
      <c r="V474">
        <f>IF($J474&lt;$Z$1,100,Q474)</f>
        <v>100</v>
      </c>
      <c r="W474">
        <f>IF($J474&lt;$Z$1,0,R474)</f>
        <v>0</v>
      </c>
      <c r="X474">
        <f>IF(G474+H474&lt;(20*$Z$1/162),0,S474)</f>
        <v>0</v>
      </c>
    </row>
    <row r="475" spans="16:24" x14ac:dyDescent="0.25">
      <c r="P475" s="18">
        <f>IF(J475=0,100,9*M475/J475)</f>
        <v>100</v>
      </c>
      <c r="Q475" s="18">
        <f>IF(J475=0,100,9*N475/J475)</f>
        <v>100</v>
      </c>
      <c r="R475" s="26">
        <f>IF(J475=0,0,9*O475/J475)</f>
        <v>0</v>
      </c>
      <c r="S475" s="26">
        <f>IF(G475+H475=0,0,G475/(G475+H475))</f>
        <v>0</v>
      </c>
      <c r="U475">
        <f>IF($J475&lt;$Z$1,100,P475)</f>
        <v>100</v>
      </c>
      <c r="V475">
        <f>IF($J475&lt;$Z$1,100,Q475)</f>
        <v>100</v>
      </c>
      <c r="W475">
        <f>IF($J475&lt;$Z$1,0,R475)</f>
        <v>0</v>
      </c>
      <c r="X475">
        <f>IF(G475+H475&lt;(20*$Z$1/162),0,S475)</f>
        <v>0</v>
      </c>
    </row>
    <row r="476" spans="16:24" x14ac:dyDescent="0.25">
      <c r="P476" s="18">
        <f>IF(J476=0,100,9*M476/J476)</f>
        <v>100</v>
      </c>
      <c r="Q476" s="18">
        <f>IF(J476=0,100,9*N476/J476)</f>
        <v>100</v>
      </c>
      <c r="R476" s="26">
        <f>IF(J476=0,0,9*O476/J476)</f>
        <v>0</v>
      </c>
      <c r="S476" s="26">
        <f>IF(G476+H476=0,0,G476/(G476+H476))</f>
        <v>0</v>
      </c>
      <c r="U476">
        <f>IF($J476&lt;$Z$1,100,P476)</f>
        <v>100</v>
      </c>
      <c r="V476">
        <f>IF($J476&lt;$Z$1,100,Q476)</f>
        <v>100</v>
      </c>
      <c r="W476">
        <f>IF($J476&lt;$Z$1,0,R476)</f>
        <v>0</v>
      </c>
      <c r="X476">
        <f>IF(G476+H476&lt;(20*$Z$1/162),0,S476)</f>
        <v>0</v>
      </c>
    </row>
    <row r="477" spans="16:24" x14ac:dyDescent="0.25">
      <c r="P477" s="18">
        <f>IF(J477=0,100,9*M477/J477)</f>
        <v>100</v>
      </c>
      <c r="Q477" s="18">
        <f>IF(J477=0,100,9*N477/J477)</f>
        <v>100</v>
      </c>
      <c r="R477" s="26">
        <f>IF(J477=0,0,9*O477/J477)</f>
        <v>0</v>
      </c>
      <c r="S477" s="26">
        <f>IF(G477+H477=0,0,G477/(G477+H477))</f>
        <v>0</v>
      </c>
      <c r="U477">
        <f>IF($J477&lt;$Z$1,100,P477)</f>
        <v>100</v>
      </c>
      <c r="V477">
        <f>IF($J477&lt;$Z$1,100,Q477)</f>
        <v>100</v>
      </c>
      <c r="W477">
        <f>IF($J477&lt;$Z$1,0,R477)</f>
        <v>0</v>
      </c>
      <c r="X477">
        <f>IF(G477+H477&lt;(20*$Z$1/162),0,S477)</f>
        <v>0</v>
      </c>
    </row>
    <row r="478" spans="16:24" x14ac:dyDescent="0.25">
      <c r="P478" s="18">
        <f>IF(J478=0,100,9*M478/J478)</f>
        <v>100</v>
      </c>
      <c r="Q478" s="18">
        <f>IF(J478=0,100,9*N478/J478)</f>
        <v>100</v>
      </c>
      <c r="R478" s="26">
        <f>IF(J478=0,0,9*O478/J478)</f>
        <v>0</v>
      </c>
      <c r="S478" s="26">
        <f>IF(G478+H478=0,0,G478/(G478+H478))</f>
        <v>0</v>
      </c>
      <c r="U478">
        <f>IF($J478&lt;$Z$1,100,P478)</f>
        <v>100</v>
      </c>
      <c r="V478">
        <f>IF($J478&lt;$Z$1,100,Q478)</f>
        <v>100</v>
      </c>
      <c r="W478">
        <f>IF($J478&lt;$Z$1,0,R478)</f>
        <v>0</v>
      </c>
      <c r="X478">
        <f>IF(G478+H478&lt;(20*$Z$1/162),0,S478)</f>
        <v>0</v>
      </c>
    </row>
    <row r="479" spans="16:24" x14ac:dyDescent="0.25">
      <c r="P479" s="18">
        <f>IF(J479=0,100,9*M479/J479)</f>
        <v>100</v>
      </c>
      <c r="Q479" s="18">
        <f>IF(J479=0,100,9*N479/J479)</f>
        <v>100</v>
      </c>
      <c r="R479" s="26">
        <f>IF(J479=0,0,9*O479/J479)</f>
        <v>0</v>
      </c>
      <c r="S479" s="26">
        <f>IF(G479+H479=0,0,G479/(G479+H479))</f>
        <v>0</v>
      </c>
      <c r="U479">
        <f>IF($J479&lt;$Z$1,100,P479)</f>
        <v>100</v>
      </c>
      <c r="V479">
        <f>IF($J479&lt;$Z$1,100,Q479)</f>
        <v>100</v>
      </c>
      <c r="W479">
        <f>IF($J479&lt;$Z$1,0,R479)</f>
        <v>0</v>
      </c>
      <c r="X479">
        <f>IF(G479+H479&lt;(20*$Z$1/162),0,S479)</f>
        <v>0</v>
      </c>
    </row>
    <row r="480" spans="16:24" x14ac:dyDescent="0.25">
      <c r="P480" s="18">
        <f>IF(J480=0,100,9*M480/J480)</f>
        <v>100</v>
      </c>
      <c r="Q480" s="18">
        <f>IF(J480=0,100,9*N480/J480)</f>
        <v>100</v>
      </c>
      <c r="R480" s="26">
        <f>IF(J480=0,0,9*O480/J480)</f>
        <v>0</v>
      </c>
      <c r="S480" s="26">
        <f>IF(G480+H480=0,0,G480/(G480+H480))</f>
        <v>0</v>
      </c>
      <c r="U480">
        <f>IF($J480&lt;$Z$1,100,P480)</f>
        <v>100</v>
      </c>
      <c r="V480">
        <f>IF($J480&lt;$Z$1,100,Q480)</f>
        <v>100</v>
      </c>
      <c r="W480">
        <f>IF($J480&lt;$Z$1,0,R480)</f>
        <v>0</v>
      </c>
      <c r="X480">
        <f>IF(G480+H480&lt;(20*$Z$1/162),0,S480)</f>
        <v>0</v>
      </c>
    </row>
    <row r="481" spans="16:24" x14ac:dyDescent="0.25">
      <c r="P481" s="18">
        <f>IF(J481=0,100,9*M481/J481)</f>
        <v>100</v>
      </c>
      <c r="Q481" s="18">
        <f>IF(J481=0,100,9*N481/J481)</f>
        <v>100</v>
      </c>
      <c r="R481" s="26">
        <f>IF(J481=0,0,9*O481/J481)</f>
        <v>0</v>
      </c>
      <c r="S481" s="26">
        <f>IF(G481+H481=0,0,G481/(G481+H481))</f>
        <v>0</v>
      </c>
      <c r="U481">
        <f>IF($J481&lt;$Z$1,100,P481)</f>
        <v>100</v>
      </c>
      <c r="V481">
        <f>IF($J481&lt;$Z$1,100,Q481)</f>
        <v>100</v>
      </c>
      <c r="W481">
        <f>IF($J481&lt;$Z$1,0,R481)</f>
        <v>0</v>
      </c>
      <c r="X481">
        <f>IF(G481+H481&lt;(20*$Z$1/162),0,S481)</f>
        <v>0</v>
      </c>
    </row>
    <row r="482" spans="16:24" x14ac:dyDescent="0.25">
      <c r="P482" s="18">
        <f>IF(J482=0,100,9*M482/J482)</f>
        <v>100</v>
      </c>
      <c r="Q482" s="18">
        <f>IF(J482=0,100,9*N482/J482)</f>
        <v>100</v>
      </c>
      <c r="R482" s="26">
        <f>IF(J482=0,0,9*O482/J482)</f>
        <v>0</v>
      </c>
      <c r="S482" s="26">
        <f>IF(G482+H482=0,0,G482/(G482+H482))</f>
        <v>0</v>
      </c>
      <c r="U482">
        <f>IF($J482&lt;$Z$1,100,P482)</f>
        <v>100</v>
      </c>
      <c r="V482">
        <f>IF($J482&lt;$Z$1,100,Q482)</f>
        <v>100</v>
      </c>
      <c r="W482">
        <f>IF($J482&lt;$Z$1,0,R482)</f>
        <v>0</v>
      </c>
      <c r="X482">
        <f>IF(G482+H482&lt;(20*$Z$1/162),0,S482)</f>
        <v>0</v>
      </c>
    </row>
    <row r="483" spans="16:24" x14ac:dyDescent="0.25">
      <c r="P483" s="18">
        <f>IF(J483=0,100,9*M483/J483)</f>
        <v>100</v>
      </c>
      <c r="Q483" s="18">
        <f>IF(J483=0,100,9*N483/J483)</f>
        <v>100</v>
      </c>
      <c r="R483" s="26">
        <f>IF(J483=0,0,9*O483/J483)</f>
        <v>0</v>
      </c>
      <c r="S483" s="26">
        <f>IF(G483+H483=0,0,G483/(G483+H483))</f>
        <v>0</v>
      </c>
      <c r="U483">
        <f>IF($J483&lt;$Z$1,100,P483)</f>
        <v>100</v>
      </c>
      <c r="V483">
        <f>IF($J483&lt;$Z$1,100,Q483)</f>
        <v>100</v>
      </c>
      <c r="W483">
        <f>IF($J483&lt;$Z$1,0,R483)</f>
        <v>0</v>
      </c>
      <c r="X483">
        <f>IF(G483+H483&lt;(20*$Z$1/162),0,S483)</f>
        <v>0</v>
      </c>
    </row>
    <row r="484" spans="16:24" x14ac:dyDescent="0.25">
      <c r="P484" s="18">
        <f>IF(J484=0,100,9*M484/J484)</f>
        <v>100</v>
      </c>
      <c r="Q484" s="18">
        <f>IF(J484=0,100,9*N484/J484)</f>
        <v>100</v>
      </c>
      <c r="R484" s="26">
        <f>IF(J484=0,0,9*O484/J484)</f>
        <v>0</v>
      </c>
      <c r="S484" s="26">
        <f>IF(G484+H484=0,0,G484/(G484+H484))</f>
        <v>0</v>
      </c>
      <c r="U484">
        <f>IF($J484&lt;$Z$1,100,P484)</f>
        <v>100</v>
      </c>
      <c r="V484">
        <f>IF($J484&lt;$Z$1,100,Q484)</f>
        <v>100</v>
      </c>
      <c r="W484">
        <f>IF($J484&lt;$Z$1,0,R484)</f>
        <v>0</v>
      </c>
      <c r="X484">
        <f>IF(G484+H484&lt;(20*$Z$1/162),0,S484)</f>
        <v>0</v>
      </c>
    </row>
    <row r="485" spans="16:24" x14ac:dyDescent="0.25">
      <c r="P485" s="18">
        <f>IF(J485=0,100,9*M485/J485)</f>
        <v>100</v>
      </c>
      <c r="Q485" s="18">
        <f>IF(J485=0,100,9*N485/J485)</f>
        <v>100</v>
      </c>
      <c r="R485" s="26">
        <f>IF(J485=0,0,9*O485/J485)</f>
        <v>0</v>
      </c>
      <c r="S485" s="26">
        <f>IF(G485+H485=0,0,G485/(G485+H485))</f>
        <v>0</v>
      </c>
      <c r="U485">
        <f>IF($J485&lt;$Z$1,100,P485)</f>
        <v>100</v>
      </c>
      <c r="V485">
        <f>IF($J485&lt;$Z$1,100,Q485)</f>
        <v>100</v>
      </c>
      <c r="W485">
        <f>IF($J485&lt;$Z$1,0,R485)</f>
        <v>0</v>
      </c>
      <c r="X485">
        <f>IF(G485+H485&lt;(20*$Z$1/162),0,S485)</f>
        <v>0</v>
      </c>
    </row>
    <row r="486" spans="16:24" x14ac:dyDescent="0.25">
      <c r="P486" s="18">
        <f>IF(J486=0,100,9*M486/J486)</f>
        <v>100</v>
      </c>
      <c r="Q486" s="18">
        <f>IF(J486=0,100,9*N486/J486)</f>
        <v>100</v>
      </c>
      <c r="R486" s="26">
        <f>IF(J486=0,0,9*O486/J486)</f>
        <v>0</v>
      </c>
      <c r="S486" s="26">
        <f>IF(G486+H486=0,0,G486/(G486+H486))</f>
        <v>0</v>
      </c>
      <c r="U486">
        <f>IF($J486&lt;$Z$1,100,P486)</f>
        <v>100</v>
      </c>
      <c r="V486">
        <f>IF($J486&lt;$Z$1,100,Q486)</f>
        <v>100</v>
      </c>
      <c r="W486">
        <f>IF($J486&lt;$Z$1,0,R486)</f>
        <v>0</v>
      </c>
      <c r="X486">
        <f>IF(G486+H486&lt;(20*$Z$1/162),0,S486)</f>
        <v>0</v>
      </c>
    </row>
    <row r="487" spans="16:24" x14ac:dyDescent="0.25">
      <c r="P487" s="18">
        <f>IF(J487=0,100,9*M487/J487)</f>
        <v>100</v>
      </c>
      <c r="Q487" s="18">
        <f>IF(J487=0,100,9*N487/J487)</f>
        <v>100</v>
      </c>
      <c r="R487" s="26">
        <f>IF(J487=0,0,9*O487/J487)</f>
        <v>0</v>
      </c>
      <c r="S487" s="26">
        <f>IF(G487+H487=0,0,G487/(G487+H487))</f>
        <v>0</v>
      </c>
      <c r="U487">
        <f>IF($J487&lt;$Z$1,100,P487)</f>
        <v>100</v>
      </c>
      <c r="V487">
        <f>IF($J487&lt;$Z$1,100,Q487)</f>
        <v>100</v>
      </c>
      <c r="W487">
        <f>IF($J487&lt;$Z$1,0,R487)</f>
        <v>0</v>
      </c>
      <c r="X487">
        <f>IF(G487+H487&lt;(20*$Z$1/162),0,S487)</f>
        <v>0</v>
      </c>
    </row>
    <row r="488" spans="16:24" x14ac:dyDescent="0.25">
      <c r="P488" s="18">
        <f>IF(J488=0,100,9*M488/J488)</f>
        <v>100</v>
      </c>
      <c r="Q488" s="18">
        <f>IF(J488=0,100,9*N488/J488)</f>
        <v>100</v>
      </c>
      <c r="R488" s="26">
        <f>IF(J488=0,0,9*O488/J488)</f>
        <v>0</v>
      </c>
      <c r="S488" s="26">
        <f>IF(G488+H488=0,0,G488/(G488+H488))</f>
        <v>0</v>
      </c>
      <c r="U488">
        <f>IF($J488&lt;$Z$1,100,P488)</f>
        <v>100</v>
      </c>
      <c r="V488">
        <f>IF($J488&lt;$Z$1,100,Q488)</f>
        <v>100</v>
      </c>
      <c r="W488">
        <f>IF($J488&lt;$Z$1,0,R488)</f>
        <v>0</v>
      </c>
      <c r="X488">
        <f>IF(G488+H488&lt;(20*$Z$1/162),0,S488)</f>
        <v>0</v>
      </c>
    </row>
    <row r="489" spans="16:24" x14ac:dyDescent="0.25">
      <c r="P489" s="18">
        <f>IF(J489=0,100,9*M489/J489)</f>
        <v>100</v>
      </c>
      <c r="Q489" s="18">
        <f>IF(J489=0,100,9*N489/J489)</f>
        <v>100</v>
      </c>
      <c r="R489" s="26">
        <f>IF(J489=0,0,9*O489/J489)</f>
        <v>0</v>
      </c>
      <c r="S489" s="26">
        <f>IF(G489+H489=0,0,G489/(G489+H489))</f>
        <v>0</v>
      </c>
      <c r="U489">
        <f>IF($J489&lt;$Z$1,100,P489)</f>
        <v>100</v>
      </c>
      <c r="V489">
        <f>IF($J489&lt;$Z$1,100,Q489)</f>
        <v>100</v>
      </c>
      <c r="W489">
        <f>IF($J489&lt;$Z$1,0,R489)</f>
        <v>0</v>
      </c>
      <c r="X489">
        <f>IF(G489+H489&lt;(20*$Z$1/162),0,S489)</f>
        <v>0</v>
      </c>
    </row>
    <row r="490" spans="16:24" x14ac:dyDescent="0.25">
      <c r="P490" s="18">
        <f>IF(J490=0,100,9*M490/J490)</f>
        <v>100</v>
      </c>
      <c r="Q490" s="18">
        <f>IF(J490=0,100,9*N490/J490)</f>
        <v>100</v>
      </c>
      <c r="R490" s="26">
        <f>IF(J490=0,0,9*O490/J490)</f>
        <v>0</v>
      </c>
      <c r="S490" s="26">
        <f>IF(G490+H490=0,0,G490/(G490+H490))</f>
        <v>0</v>
      </c>
      <c r="U490">
        <f>IF($J490&lt;$Z$1,100,P490)</f>
        <v>100</v>
      </c>
      <c r="V490">
        <f>IF($J490&lt;$Z$1,100,Q490)</f>
        <v>100</v>
      </c>
      <c r="W490">
        <f>IF($J490&lt;$Z$1,0,R490)</f>
        <v>0</v>
      </c>
      <c r="X490">
        <f>IF(G490+H490&lt;(20*$Z$1/162),0,S490)</f>
        <v>0</v>
      </c>
    </row>
    <row r="491" spans="16:24" x14ac:dyDescent="0.25">
      <c r="P491" s="18">
        <f>IF(J491=0,100,9*M491/J491)</f>
        <v>100</v>
      </c>
      <c r="Q491" s="18">
        <f>IF(J491=0,100,9*N491/J491)</f>
        <v>100</v>
      </c>
      <c r="R491" s="26">
        <f>IF(J491=0,0,9*O491/J491)</f>
        <v>0</v>
      </c>
      <c r="S491" s="26">
        <f>IF(G491+H491=0,0,G491/(G491+H491))</f>
        <v>0</v>
      </c>
      <c r="U491">
        <f>IF($J491&lt;$Z$1,100,P491)</f>
        <v>100</v>
      </c>
      <c r="V491">
        <f>IF($J491&lt;$Z$1,100,Q491)</f>
        <v>100</v>
      </c>
      <c r="W491">
        <f>IF($J491&lt;$Z$1,0,R491)</f>
        <v>0</v>
      </c>
      <c r="X491">
        <f>IF(G491+H491&lt;(20*$Z$1/162),0,S491)</f>
        <v>0</v>
      </c>
    </row>
    <row r="492" spans="16:24" x14ac:dyDescent="0.25">
      <c r="P492" s="18">
        <f>IF(J492=0,100,9*M492/J492)</f>
        <v>100</v>
      </c>
      <c r="Q492" s="18">
        <f>IF(J492=0,100,9*N492/J492)</f>
        <v>100</v>
      </c>
      <c r="R492" s="26">
        <f>IF(J492=0,0,9*O492/J492)</f>
        <v>0</v>
      </c>
      <c r="S492" s="26">
        <f>IF(G492+H492=0,0,G492/(G492+H492))</f>
        <v>0</v>
      </c>
      <c r="U492">
        <f>IF($J492&lt;$Z$1,100,P492)</f>
        <v>100</v>
      </c>
      <c r="V492">
        <f>IF($J492&lt;$Z$1,100,Q492)</f>
        <v>100</v>
      </c>
      <c r="W492">
        <f>IF($J492&lt;$Z$1,0,R492)</f>
        <v>0</v>
      </c>
      <c r="X492">
        <f>IF(G492+H492&lt;(20*$Z$1/162),0,S492)</f>
        <v>0</v>
      </c>
    </row>
    <row r="493" spans="16:24" x14ac:dyDescent="0.25">
      <c r="P493" s="18">
        <f>IF(J493=0,100,9*M493/J493)</f>
        <v>100</v>
      </c>
      <c r="Q493" s="18">
        <f>IF(J493=0,100,9*N493/J493)</f>
        <v>100</v>
      </c>
      <c r="R493" s="26">
        <f>IF(J493=0,0,9*O493/J493)</f>
        <v>0</v>
      </c>
      <c r="S493" s="26">
        <f>IF(G493+H493=0,0,G493/(G493+H493))</f>
        <v>0</v>
      </c>
      <c r="U493">
        <f>IF($J493&lt;$Z$1,100,P493)</f>
        <v>100</v>
      </c>
      <c r="V493">
        <f>IF($J493&lt;$Z$1,100,Q493)</f>
        <v>100</v>
      </c>
      <c r="W493">
        <f>IF($J493&lt;$Z$1,0,R493)</f>
        <v>0</v>
      </c>
      <c r="X493">
        <f>IF(G493+H493&lt;(20*$Z$1/162),0,S493)</f>
        <v>0</v>
      </c>
    </row>
    <row r="494" spans="16:24" x14ac:dyDescent="0.25">
      <c r="P494" s="18">
        <f>IF(J494=0,100,9*M494/J494)</f>
        <v>100</v>
      </c>
      <c r="Q494" s="18">
        <f>IF(J494=0,100,9*N494/J494)</f>
        <v>100</v>
      </c>
      <c r="R494" s="26">
        <f>IF(J494=0,0,9*O494/J494)</f>
        <v>0</v>
      </c>
      <c r="S494" s="26">
        <f>IF(G494+H494=0,0,G494/(G494+H494))</f>
        <v>0</v>
      </c>
      <c r="U494">
        <f>IF($J494&lt;$Z$1,100,P494)</f>
        <v>100</v>
      </c>
      <c r="V494">
        <f>IF($J494&lt;$Z$1,100,Q494)</f>
        <v>100</v>
      </c>
      <c r="W494">
        <f>IF($J494&lt;$Z$1,0,R494)</f>
        <v>0</v>
      </c>
      <c r="X494">
        <f>IF(G494+H494&lt;(20*$Z$1/162),0,S494)</f>
        <v>0</v>
      </c>
    </row>
    <row r="495" spans="16:24" x14ac:dyDescent="0.25">
      <c r="P495" s="18">
        <f>IF(J495=0,100,9*M495/J495)</f>
        <v>100</v>
      </c>
      <c r="Q495" s="18">
        <f>IF(J495=0,100,9*N495/J495)</f>
        <v>100</v>
      </c>
      <c r="R495" s="26">
        <f>IF(J495=0,0,9*O495/J495)</f>
        <v>0</v>
      </c>
      <c r="S495" s="26">
        <f>IF(G495+H495=0,0,G495/(G495+H495))</f>
        <v>0</v>
      </c>
      <c r="U495">
        <f>IF($J495&lt;$Z$1,100,P495)</f>
        <v>100</v>
      </c>
      <c r="V495">
        <f>IF($J495&lt;$Z$1,100,Q495)</f>
        <v>100</v>
      </c>
      <c r="W495">
        <f>IF($J495&lt;$Z$1,0,R495)</f>
        <v>0</v>
      </c>
      <c r="X495">
        <f>IF(G495+H495&lt;(20*$Z$1/162),0,S495)</f>
        <v>0</v>
      </c>
    </row>
    <row r="496" spans="16:24" x14ac:dyDescent="0.25">
      <c r="P496" s="18">
        <f>IF(J496=0,100,9*M496/J496)</f>
        <v>100</v>
      </c>
      <c r="Q496" s="18">
        <f>IF(J496=0,100,9*N496/J496)</f>
        <v>100</v>
      </c>
      <c r="R496" s="26">
        <f>IF(J496=0,0,9*O496/J496)</f>
        <v>0</v>
      </c>
      <c r="S496" s="26">
        <f>IF(G496+H496=0,0,G496/(G496+H496))</f>
        <v>0</v>
      </c>
      <c r="U496">
        <f>IF($J496&lt;$Z$1,100,P496)</f>
        <v>100</v>
      </c>
      <c r="V496">
        <f>IF($J496&lt;$Z$1,100,Q496)</f>
        <v>100</v>
      </c>
      <c r="W496">
        <f>IF($J496&lt;$Z$1,0,R496)</f>
        <v>0</v>
      </c>
      <c r="X496">
        <f>IF(G496+H496&lt;(20*$Z$1/162),0,S496)</f>
        <v>0</v>
      </c>
    </row>
    <row r="497" spans="16:24" x14ac:dyDescent="0.25">
      <c r="P497" s="18">
        <f>IF(J497=0,100,9*M497/J497)</f>
        <v>100</v>
      </c>
      <c r="Q497" s="18">
        <f>IF(J497=0,100,9*N497/J497)</f>
        <v>100</v>
      </c>
      <c r="R497" s="26">
        <f>IF(J497=0,0,9*O497/J497)</f>
        <v>0</v>
      </c>
      <c r="S497" s="26">
        <f>IF(G497+H497=0,0,G497/(G497+H497))</f>
        <v>0</v>
      </c>
      <c r="U497">
        <f>IF($J497&lt;$Z$1,100,P497)</f>
        <v>100</v>
      </c>
      <c r="V497">
        <f>IF($J497&lt;$Z$1,100,Q497)</f>
        <v>100</v>
      </c>
      <c r="W497">
        <f>IF($J497&lt;$Z$1,0,R497)</f>
        <v>0</v>
      </c>
      <c r="X497">
        <f>IF(G497+H497&lt;(20*$Z$1/162),0,S497)</f>
        <v>0</v>
      </c>
    </row>
    <row r="498" spans="16:24" x14ac:dyDescent="0.25">
      <c r="P498" s="18">
        <f>IF(J498=0,100,9*M498/J498)</f>
        <v>100</v>
      </c>
      <c r="Q498" s="18">
        <f>IF(J498=0,100,9*N498/J498)</f>
        <v>100</v>
      </c>
      <c r="R498" s="26">
        <f>IF(J498=0,0,9*O498/J498)</f>
        <v>0</v>
      </c>
      <c r="S498" s="26">
        <f>IF(G498+H498=0,0,G498/(G498+H498))</f>
        <v>0</v>
      </c>
      <c r="U498">
        <f>IF($J498&lt;$Z$1,100,P498)</f>
        <v>100</v>
      </c>
      <c r="V498">
        <f>IF($J498&lt;$Z$1,100,Q498)</f>
        <v>100</v>
      </c>
      <c r="W498">
        <f>IF($J498&lt;$Z$1,0,R498)</f>
        <v>0</v>
      </c>
      <c r="X498">
        <f>IF(G498+H498&lt;(20*$Z$1/162),0,S498)</f>
        <v>0</v>
      </c>
    </row>
  </sheetData>
  <sortState xmlns:xlrd2="http://schemas.microsoft.com/office/spreadsheetml/2017/richdata2" ref="A2:AA511">
    <sortCondition descending="1" ref="X2:X5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Standing</vt:lpstr>
      <vt:lpstr>Team Stats</vt:lpstr>
      <vt:lpstr>Hitting Leaders</vt:lpstr>
      <vt:lpstr>Pitching Leaders</vt:lpstr>
      <vt:lpstr>Hitters</vt:lpstr>
      <vt:lpstr>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</dc:creator>
  <cp:lastModifiedBy>Michael Grady</cp:lastModifiedBy>
  <dcterms:created xsi:type="dcterms:W3CDTF">2022-10-27T15:37:37Z</dcterms:created>
  <dcterms:modified xsi:type="dcterms:W3CDTF">2025-12-26T17:32:54Z</dcterms:modified>
</cp:coreProperties>
</file>