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yg\OneDrive\Documents\My Documents\BB\SABA\League Stats\YTD\"/>
    </mc:Choice>
  </mc:AlternateContent>
  <xr:revisionPtr revIDLastSave="0" documentId="13_ncr:1_{09F18C54-AA98-4361-92F0-571F420425E9}" xr6:coauthVersionLast="47" xr6:coauthVersionMax="47" xr10:uidLastSave="{00000000-0000-0000-0000-000000000000}"/>
  <bookViews>
    <workbookView xWindow="-120" yWindow="-120" windowWidth="29040" windowHeight="15720" activeTab="3" xr2:uid="{11A4830E-A58E-4EA1-975D-662802D8033F}"/>
  </bookViews>
  <sheets>
    <sheet name="Standing" sheetId="7" r:id="rId1"/>
    <sheet name="Team Stats" sheetId="2" r:id="rId2"/>
    <sheet name="Hitting Leaders" sheetId="3" r:id="rId3"/>
    <sheet name="Pitching Leaders" sheetId="4" r:id="rId4"/>
    <sheet name="Hitters" sheetId="5" r:id="rId5"/>
    <sheet name="Pitchers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1" i="6" l="1"/>
  <c r="V121" i="6"/>
  <c r="U121" i="6"/>
  <c r="T121" i="6"/>
  <c r="R121" i="6"/>
  <c r="Q121" i="6"/>
  <c r="P121" i="6"/>
  <c r="O121" i="6"/>
  <c r="W123" i="6"/>
  <c r="V123" i="6"/>
  <c r="U123" i="6"/>
  <c r="T123" i="6"/>
  <c r="R123" i="6"/>
  <c r="Q123" i="6"/>
  <c r="P123" i="6"/>
  <c r="O123" i="6"/>
  <c r="W117" i="6"/>
  <c r="V117" i="6"/>
  <c r="U117" i="6"/>
  <c r="T117" i="6"/>
  <c r="R117" i="6"/>
  <c r="Q117" i="6"/>
  <c r="P117" i="6"/>
  <c r="O117" i="6"/>
  <c r="W120" i="6"/>
  <c r="V120" i="6"/>
  <c r="U120" i="6"/>
  <c r="T120" i="6"/>
  <c r="R120" i="6"/>
  <c r="Q120" i="6"/>
  <c r="P120" i="6"/>
  <c r="O120" i="6"/>
  <c r="W118" i="6"/>
  <c r="V118" i="6"/>
  <c r="U118" i="6"/>
  <c r="T118" i="6"/>
  <c r="R118" i="6"/>
  <c r="Q118" i="6"/>
  <c r="P118" i="6"/>
  <c r="O118" i="6"/>
  <c r="S153" i="5" l="1"/>
  <c r="S96" i="5"/>
  <c r="S294" i="5"/>
  <c r="S127" i="5"/>
  <c r="S122" i="5"/>
  <c r="S234" i="5"/>
  <c r="S177" i="5"/>
  <c r="S154" i="5"/>
  <c r="S160" i="5"/>
  <c r="S230" i="5"/>
  <c r="S118" i="5"/>
  <c r="S62" i="5"/>
  <c r="S250" i="5"/>
  <c r="S90" i="5"/>
  <c r="S232" i="5"/>
  <c r="S72" i="5"/>
  <c r="S78" i="5"/>
  <c r="S150" i="5"/>
  <c r="S293" i="5"/>
  <c r="S205" i="5"/>
  <c r="S67" i="5"/>
  <c r="S22" i="5"/>
  <c r="S258" i="5"/>
  <c r="S214" i="5"/>
  <c r="S165" i="5"/>
  <c r="S269" i="5"/>
  <c r="S277" i="5"/>
  <c r="S93" i="5"/>
  <c r="S28" i="5"/>
  <c r="S223" i="5"/>
  <c r="S73" i="5"/>
  <c r="S203" i="5"/>
  <c r="S272" i="5"/>
  <c r="S126" i="5"/>
  <c r="S249" i="5"/>
  <c r="S302" i="5"/>
  <c r="S149" i="5"/>
  <c r="S117" i="5"/>
  <c r="S295" i="5"/>
  <c r="S309" i="5"/>
  <c r="S169" i="5"/>
  <c r="S266" i="5"/>
  <c r="S264" i="5"/>
  <c r="S204" i="5"/>
  <c r="S188" i="5"/>
  <c r="S202" i="5"/>
  <c r="S6" i="5"/>
  <c r="S36" i="5"/>
  <c r="S157" i="5"/>
  <c r="S74" i="5"/>
  <c r="S15" i="5"/>
  <c r="S305" i="5"/>
  <c r="S233" i="5"/>
  <c r="S42" i="5"/>
  <c r="S251" i="5"/>
  <c r="S68" i="5"/>
  <c r="S179" i="5"/>
  <c r="S138" i="5"/>
  <c r="S79" i="5"/>
  <c r="S56" i="5"/>
  <c r="S291" i="5"/>
  <c r="S180" i="5"/>
  <c r="S282" i="5"/>
  <c r="S306" i="5"/>
  <c r="S84" i="5"/>
  <c r="S47" i="5"/>
  <c r="S737" i="5"/>
  <c r="S129" i="5"/>
  <c r="S53" i="5"/>
  <c r="S268" i="5"/>
  <c r="S161" i="5"/>
  <c r="S89" i="5"/>
  <c r="S112" i="5"/>
  <c r="S128" i="5"/>
  <c r="S45" i="5"/>
  <c r="S208" i="5"/>
  <c r="S103" i="5"/>
  <c r="S18" i="5"/>
  <c r="S227" i="5"/>
  <c r="S290" i="5"/>
  <c r="S132" i="5"/>
  <c r="S164" i="5"/>
  <c r="S29" i="5"/>
  <c r="S20" i="5"/>
  <c r="S278" i="5"/>
  <c r="S292" i="5"/>
  <c r="S221" i="5"/>
  <c r="S125" i="5"/>
  <c r="S158" i="5"/>
  <c r="S308" i="5"/>
  <c r="S16" i="5"/>
  <c r="S115" i="5"/>
  <c r="S191" i="5"/>
  <c r="S206" i="5"/>
  <c r="S198" i="5"/>
  <c r="S209" i="5"/>
  <c r="S252" i="5"/>
  <c r="S242" i="5"/>
  <c r="S148" i="5"/>
  <c r="S25" i="5"/>
  <c r="S166" i="5"/>
  <c r="S8" i="5"/>
  <c r="S105" i="5"/>
  <c r="S14" i="5"/>
  <c r="S50" i="5"/>
  <c r="S30" i="5"/>
  <c r="S239" i="5"/>
  <c r="S75" i="5"/>
  <c r="S131" i="5"/>
  <c r="S120" i="5"/>
  <c r="S274" i="5"/>
  <c r="S172" i="5"/>
  <c r="S304" i="5"/>
  <c r="S192" i="5"/>
  <c r="S65" i="5"/>
  <c r="S219" i="5"/>
  <c r="S259" i="5"/>
  <c r="S201" i="5"/>
  <c r="S256" i="5"/>
  <c r="S21" i="5"/>
  <c r="S182" i="5"/>
  <c r="S119" i="5"/>
  <c r="S146" i="5"/>
  <c r="S301" i="5"/>
  <c r="S240" i="5"/>
  <c r="S281" i="5"/>
  <c r="S69" i="5"/>
  <c r="S123" i="5"/>
  <c r="S31" i="5"/>
  <c r="S51" i="5"/>
  <c r="S121" i="5"/>
  <c r="S288" i="5"/>
  <c r="S238" i="5"/>
  <c r="S110" i="5"/>
  <c r="S37" i="5"/>
  <c r="S210" i="5"/>
  <c r="S199" i="5"/>
  <c r="S225" i="5"/>
  <c r="S33" i="5"/>
  <c r="S17" i="5"/>
  <c r="S24" i="5"/>
  <c r="S273" i="5"/>
  <c r="S257" i="5"/>
  <c r="S39" i="5"/>
  <c r="S141" i="5"/>
  <c r="S76" i="5"/>
  <c r="S10" i="5"/>
  <c r="S61" i="5"/>
  <c r="S220" i="5"/>
  <c r="S244" i="5"/>
  <c r="S91" i="5"/>
  <c r="S247" i="5"/>
  <c r="S34" i="5"/>
  <c r="S116" i="5"/>
  <c r="S276" i="5"/>
  <c r="S237" i="5"/>
  <c r="S253" i="5"/>
  <c r="S92" i="5"/>
  <c r="S97" i="5"/>
  <c r="S86" i="5"/>
  <c r="S279" i="5"/>
  <c r="S260" i="5"/>
  <c r="S738" i="5"/>
  <c r="S85" i="5"/>
  <c r="S207" i="5"/>
  <c r="S222" i="5"/>
  <c r="S101" i="5"/>
  <c r="S168" i="5"/>
  <c r="S38" i="5"/>
  <c r="S200" i="5"/>
  <c r="S54" i="5"/>
  <c r="S35" i="5"/>
  <c r="S130" i="5"/>
  <c r="S236" i="5"/>
  <c r="S159" i="5"/>
  <c r="S99" i="5"/>
  <c r="S186" i="5"/>
  <c r="S94" i="5"/>
  <c r="S12" i="5"/>
  <c r="S77" i="5"/>
  <c r="S270" i="5"/>
  <c r="S275" i="5"/>
  <c r="S184" i="5"/>
  <c r="S265" i="5"/>
  <c r="S135" i="5"/>
  <c r="S152" i="5"/>
  <c r="S100" i="5"/>
  <c r="S194" i="5"/>
  <c r="S13" i="5"/>
  <c r="S307" i="5"/>
  <c r="S136" i="5"/>
  <c r="S285" i="5"/>
  <c r="S167" i="5"/>
  <c r="S134" i="5"/>
  <c r="S262" i="5"/>
  <c r="S261" i="5"/>
  <c r="S195" i="5"/>
  <c r="S23" i="5"/>
  <c r="S287" i="5"/>
  <c r="S211" i="5"/>
  <c r="S174" i="5"/>
  <c r="S108" i="5"/>
  <c r="S228" i="5"/>
  <c r="S82" i="5"/>
  <c r="S106" i="5"/>
  <c r="S11" i="5"/>
  <c r="S104" i="5"/>
  <c r="S19" i="5"/>
  <c r="S241" i="5"/>
  <c r="S173" i="5"/>
  <c r="S175" i="5"/>
  <c r="S3" i="5"/>
  <c r="S248" i="5"/>
  <c r="S215" i="5"/>
  <c r="S144" i="5"/>
  <c r="S183" i="5"/>
  <c r="S60" i="5"/>
  <c r="S196" i="5"/>
  <c r="S283" i="5"/>
  <c r="S246" i="5"/>
  <c r="S197" i="5"/>
  <c r="S59" i="5"/>
  <c r="S43" i="5"/>
  <c r="S87" i="5"/>
  <c r="S267" i="5"/>
  <c r="S70" i="5"/>
  <c r="S263" i="5"/>
  <c r="S217" i="5"/>
  <c r="S212" i="5"/>
  <c r="S231" i="5"/>
  <c r="S113" i="5"/>
  <c r="S156" i="5"/>
  <c r="S26" i="5"/>
  <c r="S145" i="5"/>
  <c r="S63" i="5"/>
  <c r="S9" i="5"/>
  <c r="S48" i="5"/>
  <c r="S189" i="5"/>
  <c r="S5" i="5"/>
  <c r="S58" i="5"/>
  <c r="S55" i="5"/>
  <c r="S286" i="5"/>
  <c r="S4" i="5"/>
  <c r="S229" i="5"/>
  <c r="S114" i="5"/>
  <c r="S32" i="5"/>
  <c r="S300" i="5"/>
  <c r="S71" i="5"/>
  <c r="S171" i="5"/>
  <c r="S147" i="5"/>
  <c r="S57" i="5"/>
  <c r="S163" i="5"/>
  <c r="S81" i="5"/>
  <c r="S181" i="5"/>
  <c r="S284" i="5"/>
  <c r="S187" i="5"/>
  <c r="S137" i="5"/>
  <c r="S52" i="5"/>
  <c r="S218" i="5"/>
  <c r="S254" i="5"/>
  <c r="S296" i="5"/>
  <c r="S143" i="5"/>
  <c r="S235" i="5"/>
  <c r="S271" i="5"/>
  <c r="S83" i="5"/>
  <c r="S243" i="5"/>
  <c r="S66" i="5"/>
  <c r="S299" i="5"/>
  <c r="S139" i="5"/>
  <c r="S216" i="5"/>
  <c r="S111" i="5"/>
  <c r="S151" i="5"/>
  <c r="S109" i="5"/>
  <c r="S124" i="5"/>
  <c r="S49" i="5"/>
  <c r="S155" i="5"/>
  <c r="S213" i="5"/>
  <c r="S98" i="5"/>
  <c r="S64" i="5"/>
  <c r="S245" i="5"/>
  <c r="S193" i="5"/>
  <c r="S44" i="5"/>
  <c r="S289" i="5"/>
  <c r="S46" i="5"/>
  <c r="S224" i="5"/>
  <c r="S80" i="5"/>
  <c r="S88" i="5"/>
  <c r="S297" i="5"/>
  <c r="S280" i="5"/>
  <c r="S102" i="5"/>
  <c r="S176" i="5"/>
  <c r="S27" i="5"/>
  <c r="S133" i="5"/>
  <c r="S2" i="5"/>
  <c r="S7" i="5"/>
  <c r="S142" i="5"/>
  <c r="S298" i="5"/>
  <c r="S40" i="5"/>
  <c r="S107" i="5"/>
  <c r="S185" i="5"/>
  <c r="S170" i="5"/>
  <c r="S190" i="5"/>
  <c r="S255" i="5"/>
  <c r="S226" i="5"/>
  <c r="S303" i="5"/>
  <c r="S178" i="5"/>
  <c r="S95" i="5"/>
  <c r="S41" i="5"/>
  <c r="S162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29" i="5"/>
  <c r="S330" i="5"/>
  <c r="S331" i="5"/>
  <c r="S332" i="5"/>
  <c r="S333" i="5"/>
  <c r="S334" i="5"/>
  <c r="S335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S355" i="5"/>
  <c r="S356" i="5"/>
  <c r="S357" i="5"/>
  <c r="S358" i="5"/>
  <c r="S359" i="5"/>
  <c r="S360" i="5"/>
  <c r="S361" i="5"/>
  <c r="S362" i="5"/>
  <c r="S363" i="5"/>
  <c r="S364" i="5"/>
  <c r="S365" i="5"/>
  <c r="S366" i="5"/>
  <c r="S367" i="5"/>
  <c r="S368" i="5"/>
  <c r="S369" i="5"/>
  <c r="S370" i="5"/>
  <c r="S371" i="5"/>
  <c r="S372" i="5"/>
  <c r="S373" i="5"/>
  <c r="S374" i="5"/>
  <c r="S375" i="5"/>
  <c r="S376" i="5"/>
  <c r="S377" i="5"/>
  <c r="S378" i="5"/>
  <c r="S379" i="5"/>
  <c r="S380" i="5"/>
  <c r="S381" i="5"/>
  <c r="S382" i="5"/>
  <c r="S383" i="5"/>
  <c r="S384" i="5"/>
  <c r="S385" i="5"/>
  <c r="S386" i="5"/>
  <c r="S387" i="5"/>
  <c r="S388" i="5"/>
  <c r="S389" i="5"/>
  <c r="S390" i="5"/>
  <c r="S391" i="5"/>
  <c r="S392" i="5"/>
  <c r="S393" i="5"/>
  <c r="S394" i="5"/>
  <c r="S395" i="5"/>
  <c r="S396" i="5"/>
  <c r="S397" i="5"/>
  <c r="S398" i="5"/>
  <c r="S399" i="5"/>
  <c r="S400" i="5"/>
  <c r="S401" i="5"/>
  <c r="S402" i="5"/>
  <c r="S403" i="5"/>
  <c r="S404" i="5"/>
  <c r="S405" i="5"/>
  <c r="S406" i="5"/>
  <c r="S407" i="5"/>
  <c r="S408" i="5"/>
  <c r="S409" i="5"/>
  <c r="S410" i="5"/>
  <c r="S411" i="5"/>
  <c r="S412" i="5"/>
  <c r="S413" i="5"/>
  <c r="S414" i="5"/>
  <c r="S415" i="5"/>
  <c r="S416" i="5"/>
  <c r="S417" i="5"/>
  <c r="S418" i="5"/>
  <c r="S419" i="5"/>
  <c r="S420" i="5"/>
  <c r="S421" i="5"/>
  <c r="S422" i="5"/>
  <c r="S423" i="5"/>
  <c r="S424" i="5"/>
  <c r="S425" i="5"/>
  <c r="S426" i="5"/>
  <c r="S427" i="5"/>
  <c r="S428" i="5"/>
  <c r="S429" i="5"/>
  <c r="S430" i="5"/>
  <c r="S431" i="5"/>
  <c r="S432" i="5"/>
  <c r="S433" i="5"/>
  <c r="S434" i="5"/>
  <c r="S435" i="5"/>
  <c r="S436" i="5"/>
  <c r="S437" i="5"/>
  <c r="S438" i="5"/>
  <c r="S439" i="5"/>
  <c r="S440" i="5"/>
  <c r="S441" i="5"/>
  <c r="S442" i="5"/>
  <c r="S443" i="5"/>
  <c r="S444" i="5"/>
  <c r="S445" i="5"/>
  <c r="S446" i="5"/>
  <c r="S447" i="5"/>
  <c r="S448" i="5"/>
  <c r="S449" i="5"/>
  <c r="S450" i="5"/>
  <c r="S451" i="5"/>
  <c r="S452" i="5"/>
  <c r="S453" i="5"/>
  <c r="S454" i="5"/>
  <c r="S455" i="5"/>
  <c r="S456" i="5"/>
  <c r="S457" i="5"/>
  <c r="S458" i="5"/>
  <c r="S459" i="5"/>
  <c r="S460" i="5"/>
  <c r="S461" i="5"/>
  <c r="S462" i="5"/>
  <c r="S463" i="5"/>
  <c r="S464" i="5"/>
  <c r="S465" i="5"/>
  <c r="S466" i="5"/>
  <c r="S467" i="5"/>
  <c r="S468" i="5"/>
  <c r="S469" i="5"/>
  <c r="S470" i="5"/>
  <c r="S471" i="5"/>
  <c r="S472" i="5"/>
  <c r="S473" i="5"/>
  <c r="S474" i="5"/>
  <c r="S475" i="5"/>
  <c r="S476" i="5"/>
  <c r="S477" i="5"/>
  <c r="S478" i="5"/>
  <c r="S479" i="5"/>
  <c r="S480" i="5"/>
  <c r="S481" i="5"/>
  <c r="S482" i="5"/>
  <c r="S483" i="5"/>
  <c r="S484" i="5"/>
  <c r="S485" i="5"/>
  <c r="S486" i="5"/>
  <c r="S487" i="5"/>
  <c r="S488" i="5"/>
  <c r="S489" i="5"/>
  <c r="S490" i="5"/>
  <c r="S491" i="5"/>
  <c r="S492" i="5"/>
  <c r="S493" i="5"/>
  <c r="S494" i="5"/>
  <c r="S495" i="5"/>
  <c r="S496" i="5"/>
  <c r="S497" i="5"/>
  <c r="S498" i="5"/>
  <c r="S499" i="5"/>
  <c r="S500" i="5"/>
  <c r="S501" i="5"/>
  <c r="S502" i="5"/>
  <c r="S503" i="5"/>
  <c r="S504" i="5"/>
  <c r="S505" i="5"/>
  <c r="S506" i="5"/>
  <c r="S507" i="5"/>
  <c r="S508" i="5"/>
  <c r="S509" i="5"/>
  <c r="S510" i="5"/>
  <c r="S511" i="5"/>
  <c r="S512" i="5"/>
  <c r="S513" i="5"/>
  <c r="S514" i="5"/>
  <c r="S515" i="5"/>
  <c r="S140" i="5"/>
  <c r="R153" i="5"/>
  <c r="R96" i="5"/>
  <c r="R294" i="5"/>
  <c r="R127" i="5"/>
  <c r="R122" i="5"/>
  <c r="R234" i="5"/>
  <c r="R177" i="5"/>
  <c r="R154" i="5"/>
  <c r="R160" i="5"/>
  <c r="R230" i="5"/>
  <c r="R118" i="5"/>
  <c r="R62" i="5"/>
  <c r="R250" i="5"/>
  <c r="R90" i="5"/>
  <c r="R232" i="5"/>
  <c r="R72" i="5"/>
  <c r="R78" i="5"/>
  <c r="R150" i="5"/>
  <c r="R293" i="5"/>
  <c r="R205" i="5"/>
  <c r="R67" i="5"/>
  <c r="R22" i="5"/>
  <c r="R258" i="5"/>
  <c r="R214" i="5"/>
  <c r="R165" i="5"/>
  <c r="R269" i="5"/>
  <c r="R277" i="5"/>
  <c r="R93" i="5"/>
  <c r="R28" i="5"/>
  <c r="R223" i="5"/>
  <c r="R73" i="5"/>
  <c r="R203" i="5"/>
  <c r="R272" i="5"/>
  <c r="R126" i="5"/>
  <c r="R249" i="5"/>
  <c r="R302" i="5"/>
  <c r="R149" i="5"/>
  <c r="R117" i="5"/>
  <c r="R295" i="5"/>
  <c r="R309" i="5"/>
  <c r="R169" i="5"/>
  <c r="R266" i="5"/>
  <c r="R264" i="5"/>
  <c r="R204" i="5"/>
  <c r="R188" i="5"/>
  <c r="R202" i="5"/>
  <c r="R6" i="5"/>
  <c r="R36" i="5"/>
  <c r="R157" i="5"/>
  <c r="R74" i="5"/>
  <c r="R15" i="5"/>
  <c r="R305" i="5"/>
  <c r="R233" i="5"/>
  <c r="R42" i="5"/>
  <c r="R251" i="5"/>
  <c r="R68" i="5"/>
  <c r="R179" i="5"/>
  <c r="R138" i="5"/>
  <c r="R79" i="5"/>
  <c r="R56" i="5"/>
  <c r="R291" i="5"/>
  <c r="R180" i="5"/>
  <c r="R282" i="5"/>
  <c r="R306" i="5"/>
  <c r="R84" i="5"/>
  <c r="R47" i="5"/>
  <c r="R737" i="5"/>
  <c r="R129" i="5"/>
  <c r="R53" i="5"/>
  <c r="R268" i="5"/>
  <c r="R161" i="5"/>
  <c r="R89" i="5"/>
  <c r="R112" i="5"/>
  <c r="R128" i="5"/>
  <c r="R45" i="5"/>
  <c r="R208" i="5"/>
  <c r="R103" i="5"/>
  <c r="R18" i="5"/>
  <c r="R227" i="5"/>
  <c r="R290" i="5"/>
  <c r="R132" i="5"/>
  <c r="R164" i="5"/>
  <c r="R29" i="5"/>
  <c r="R20" i="5"/>
  <c r="R278" i="5"/>
  <c r="R292" i="5"/>
  <c r="R221" i="5"/>
  <c r="R125" i="5"/>
  <c r="R158" i="5"/>
  <c r="R308" i="5"/>
  <c r="R16" i="5"/>
  <c r="R115" i="5"/>
  <c r="R191" i="5"/>
  <c r="R206" i="5"/>
  <c r="R198" i="5"/>
  <c r="R209" i="5"/>
  <c r="R252" i="5"/>
  <c r="R242" i="5"/>
  <c r="R148" i="5"/>
  <c r="R25" i="5"/>
  <c r="R166" i="5"/>
  <c r="R8" i="5"/>
  <c r="R105" i="5"/>
  <c r="R14" i="5"/>
  <c r="R50" i="5"/>
  <c r="R30" i="5"/>
  <c r="R239" i="5"/>
  <c r="R75" i="5"/>
  <c r="R131" i="5"/>
  <c r="R120" i="5"/>
  <c r="R274" i="5"/>
  <c r="R172" i="5"/>
  <c r="R304" i="5"/>
  <c r="R192" i="5"/>
  <c r="R65" i="5"/>
  <c r="R219" i="5"/>
  <c r="R259" i="5"/>
  <c r="R201" i="5"/>
  <c r="R256" i="5"/>
  <c r="R21" i="5"/>
  <c r="R182" i="5"/>
  <c r="R119" i="5"/>
  <c r="R146" i="5"/>
  <c r="R301" i="5"/>
  <c r="R240" i="5"/>
  <c r="R281" i="5"/>
  <c r="R69" i="5"/>
  <c r="R123" i="5"/>
  <c r="R31" i="5"/>
  <c r="R51" i="5"/>
  <c r="R121" i="5"/>
  <c r="R288" i="5"/>
  <c r="R238" i="5"/>
  <c r="R110" i="5"/>
  <c r="R37" i="5"/>
  <c r="R210" i="5"/>
  <c r="R199" i="5"/>
  <c r="R225" i="5"/>
  <c r="R33" i="5"/>
  <c r="R17" i="5"/>
  <c r="R24" i="5"/>
  <c r="R273" i="5"/>
  <c r="R257" i="5"/>
  <c r="R39" i="5"/>
  <c r="R141" i="5"/>
  <c r="R76" i="5"/>
  <c r="R10" i="5"/>
  <c r="R61" i="5"/>
  <c r="R220" i="5"/>
  <c r="R244" i="5"/>
  <c r="R91" i="5"/>
  <c r="R247" i="5"/>
  <c r="R34" i="5"/>
  <c r="R116" i="5"/>
  <c r="R276" i="5"/>
  <c r="R237" i="5"/>
  <c r="R253" i="5"/>
  <c r="R92" i="5"/>
  <c r="R97" i="5"/>
  <c r="R86" i="5"/>
  <c r="R279" i="5"/>
  <c r="R260" i="5"/>
  <c r="R738" i="5"/>
  <c r="R85" i="5"/>
  <c r="R207" i="5"/>
  <c r="R222" i="5"/>
  <c r="R101" i="5"/>
  <c r="R168" i="5"/>
  <c r="R38" i="5"/>
  <c r="R200" i="5"/>
  <c r="R54" i="5"/>
  <c r="R35" i="5"/>
  <c r="R130" i="5"/>
  <c r="R236" i="5"/>
  <c r="R159" i="5"/>
  <c r="R99" i="5"/>
  <c r="R186" i="5"/>
  <c r="R94" i="5"/>
  <c r="R12" i="5"/>
  <c r="R77" i="5"/>
  <c r="R270" i="5"/>
  <c r="R275" i="5"/>
  <c r="R184" i="5"/>
  <c r="R265" i="5"/>
  <c r="R135" i="5"/>
  <c r="R152" i="5"/>
  <c r="R100" i="5"/>
  <c r="R194" i="5"/>
  <c r="R13" i="5"/>
  <c r="R307" i="5"/>
  <c r="R136" i="5"/>
  <c r="R285" i="5"/>
  <c r="R167" i="5"/>
  <c r="R134" i="5"/>
  <c r="R262" i="5"/>
  <c r="R261" i="5"/>
  <c r="R195" i="5"/>
  <c r="R23" i="5"/>
  <c r="R287" i="5"/>
  <c r="R211" i="5"/>
  <c r="R174" i="5"/>
  <c r="R108" i="5"/>
  <c r="R228" i="5"/>
  <c r="R82" i="5"/>
  <c r="R106" i="5"/>
  <c r="R11" i="5"/>
  <c r="R104" i="5"/>
  <c r="R19" i="5"/>
  <c r="R241" i="5"/>
  <c r="R173" i="5"/>
  <c r="R175" i="5"/>
  <c r="W175" i="5" s="1"/>
  <c r="R3" i="5"/>
  <c r="R248" i="5"/>
  <c r="R215" i="5"/>
  <c r="R144" i="5"/>
  <c r="R183" i="5"/>
  <c r="R60" i="5"/>
  <c r="R196" i="5"/>
  <c r="R283" i="5"/>
  <c r="R246" i="5"/>
  <c r="R197" i="5"/>
  <c r="R59" i="5"/>
  <c r="R43" i="5"/>
  <c r="R87" i="5"/>
  <c r="R267" i="5"/>
  <c r="R70" i="5"/>
  <c r="R263" i="5"/>
  <c r="R217" i="5"/>
  <c r="R212" i="5"/>
  <c r="R231" i="5"/>
  <c r="R113" i="5"/>
  <c r="R156" i="5"/>
  <c r="R26" i="5"/>
  <c r="R145" i="5"/>
  <c r="R63" i="5"/>
  <c r="R9" i="5"/>
  <c r="R48" i="5"/>
  <c r="R189" i="5"/>
  <c r="R5" i="5"/>
  <c r="R58" i="5"/>
  <c r="R55" i="5"/>
  <c r="R286" i="5"/>
  <c r="R4" i="5"/>
  <c r="R229" i="5"/>
  <c r="R114" i="5"/>
  <c r="R32" i="5"/>
  <c r="R300" i="5"/>
  <c r="R71" i="5"/>
  <c r="R171" i="5"/>
  <c r="R147" i="5"/>
  <c r="R57" i="5"/>
  <c r="R163" i="5"/>
  <c r="R81" i="5"/>
  <c r="R181" i="5"/>
  <c r="R284" i="5"/>
  <c r="R187" i="5"/>
  <c r="R137" i="5"/>
  <c r="R52" i="5"/>
  <c r="R218" i="5"/>
  <c r="R254" i="5"/>
  <c r="R296" i="5"/>
  <c r="R143" i="5"/>
  <c r="R235" i="5"/>
  <c r="R271" i="5"/>
  <c r="R83" i="5"/>
  <c r="R243" i="5"/>
  <c r="R66" i="5"/>
  <c r="R299" i="5"/>
  <c r="R139" i="5"/>
  <c r="R216" i="5"/>
  <c r="R111" i="5"/>
  <c r="R151" i="5"/>
  <c r="R109" i="5"/>
  <c r="R124" i="5"/>
  <c r="R49" i="5"/>
  <c r="R155" i="5"/>
  <c r="R213" i="5"/>
  <c r="R98" i="5"/>
  <c r="R64" i="5"/>
  <c r="R245" i="5"/>
  <c r="R193" i="5"/>
  <c r="R44" i="5"/>
  <c r="R289" i="5"/>
  <c r="R46" i="5"/>
  <c r="R224" i="5"/>
  <c r="R80" i="5"/>
  <c r="R88" i="5"/>
  <c r="R297" i="5"/>
  <c r="R280" i="5"/>
  <c r="R102" i="5"/>
  <c r="R176" i="5"/>
  <c r="R27" i="5"/>
  <c r="R133" i="5"/>
  <c r="R2" i="5"/>
  <c r="R7" i="5"/>
  <c r="R142" i="5"/>
  <c r="R298" i="5"/>
  <c r="R40" i="5"/>
  <c r="R107" i="5"/>
  <c r="R185" i="5"/>
  <c r="R170" i="5"/>
  <c r="R190" i="5"/>
  <c r="R255" i="5"/>
  <c r="R226" i="5"/>
  <c r="R303" i="5"/>
  <c r="R178" i="5"/>
  <c r="R95" i="5"/>
  <c r="R41" i="5"/>
  <c r="R162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T528" i="5" s="1"/>
  <c r="R529" i="5"/>
  <c r="T529" i="5" s="1"/>
  <c r="R530" i="5"/>
  <c r="W530" i="5" s="1"/>
  <c r="R531" i="5"/>
  <c r="T531" i="5" s="1"/>
  <c r="R532" i="5"/>
  <c r="W532" i="5" s="1"/>
  <c r="R533" i="5"/>
  <c r="U533" i="5" s="1"/>
  <c r="R534" i="5"/>
  <c r="U534" i="5" s="1"/>
  <c r="R535" i="5"/>
  <c r="V535" i="5" s="1"/>
  <c r="R536" i="5"/>
  <c r="T536" i="5" s="1"/>
  <c r="R537" i="5"/>
  <c r="V537" i="5" s="1"/>
  <c r="R538" i="5"/>
  <c r="T538" i="5" s="1"/>
  <c r="R539" i="5"/>
  <c r="T539" i="5" s="1"/>
  <c r="R540" i="5"/>
  <c r="V540" i="5" s="1"/>
  <c r="R541" i="5"/>
  <c r="T541" i="5" s="1"/>
  <c r="R542" i="5"/>
  <c r="W542" i="5" s="1"/>
  <c r="R543" i="5"/>
  <c r="W543" i="5" s="1"/>
  <c r="R544" i="5"/>
  <c r="T544" i="5" s="1"/>
  <c r="R545" i="5"/>
  <c r="T545" i="5" s="1"/>
  <c r="R546" i="5"/>
  <c r="U546" i="5" s="1"/>
  <c r="R547" i="5"/>
  <c r="T547" i="5" s="1"/>
  <c r="R548" i="5"/>
  <c r="U548" i="5" s="1"/>
  <c r="R549" i="5"/>
  <c r="T549" i="5" s="1"/>
  <c r="R550" i="5"/>
  <c r="T550" i="5" s="1"/>
  <c r="R551" i="5"/>
  <c r="U551" i="5" s="1"/>
  <c r="R552" i="5"/>
  <c r="T552" i="5" s="1"/>
  <c r="R553" i="5"/>
  <c r="T553" i="5" s="1"/>
  <c r="R554" i="5"/>
  <c r="T554" i="5" s="1"/>
  <c r="R555" i="5"/>
  <c r="T555" i="5" s="1"/>
  <c r="R556" i="5"/>
  <c r="T556" i="5" s="1"/>
  <c r="R557" i="5"/>
  <c r="T557" i="5" s="1"/>
  <c r="R558" i="5"/>
  <c r="T558" i="5" s="1"/>
  <c r="R559" i="5"/>
  <c r="V559" i="5" s="1"/>
  <c r="R560" i="5"/>
  <c r="T560" i="5" s="1"/>
  <c r="R561" i="5"/>
  <c r="W561" i="5" s="1"/>
  <c r="R562" i="5"/>
  <c r="W562" i="5" s="1"/>
  <c r="R563" i="5"/>
  <c r="T563" i="5" s="1"/>
  <c r="R564" i="5"/>
  <c r="T564" i="5" s="1"/>
  <c r="R565" i="5"/>
  <c r="W565" i="5" s="1"/>
  <c r="R566" i="5"/>
  <c r="T566" i="5" s="1"/>
  <c r="R567" i="5"/>
  <c r="U567" i="5" s="1"/>
  <c r="R568" i="5"/>
  <c r="T568" i="5" s="1"/>
  <c r="R569" i="5"/>
  <c r="T569" i="5" s="1"/>
  <c r="R570" i="5"/>
  <c r="V570" i="5" s="1"/>
  <c r="R571" i="5"/>
  <c r="T571" i="5" s="1"/>
  <c r="R572" i="5"/>
  <c r="V572" i="5" s="1"/>
  <c r="R573" i="5"/>
  <c r="U573" i="5" s="1"/>
  <c r="R574" i="5"/>
  <c r="T574" i="5" s="1"/>
  <c r="R575" i="5"/>
  <c r="U575" i="5" s="1"/>
  <c r="R576" i="5"/>
  <c r="T576" i="5" s="1"/>
  <c r="R577" i="5"/>
  <c r="U577" i="5" s="1"/>
  <c r="R578" i="5"/>
  <c r="U578" i="5" s="1"/>
  <c r="R579" i="5"/>
  <c r="T579" i="5" s="1"/>
  <c r="R580" i="5"/>
  <c r="V580" i="5" s="1"/>
  <c r="R581" i="5"/>
  <c r="T581" i="5" s="1"/>
  <c r="R582" i="5"/>
  <c r="V582" i="5" s="1"/>
  <c r="R583" i="5"/>
  <c r="T583" i="5" s="1"/>
  <c r="R584" i="5"/>
  <c r="T584" i="5" s="1"/>
  <c r="R585" i="5"/>
  <c r="V585" i="5" s="1"/>
  <c r="R586" i="5"/>
  <c r="T586" i="5" s="1"/>
  <c r="R587" i="5"/>
  <c r="T587" i="5" s="1"/>
  <c r="R588" i="5"/>
  <c r="T588" i="5" s="1"/>
  <c r="R589" i="5"/>
  <c r="T589" i="5" s="1"/>
  <c r="R590" i="5"/>
  <c r="T590" i="5" s="1"/>
  <c r="R591" i="5"/>
  <c r="T591" i="5" s="1"/>
  <c r="R592" i="5"/>
  <c r="T592" i="5" s="1"/>
  <c r="R593" i="5"/>
  <c r="T593" i="5" s="1"/>
  <c r="R594" i="5"/>
  <c r="W594" i="5" s="1"/>
  <c r="R595" i="5"/>
  <c r="T595" i="5" s="1"/>
  <c r="R596" i="5"/>
  <c r="W596" i="5" s="1"/>
  <c r="R597" i="5"/>
  <c r="T597" i="5" s="1"/>
  <c r="R598" i="5"/>
  <c r="U598" i="5" s="1"/>
  <c r="R599" i="5"/>
  <c r="T599" i="5" s="1"/>
  <c r="R600" i="5"/>
  <c r="T600" i="5" s="1"/>
  <c r="R601" i="5"/>
  <c r="V601" i="5" s="1"/>
  <c r="R602" i="5"/>
  <c r="V602" i="5" s="1"/>
  <c r="R603" i="5"/>
  <c r="U603" i="5" s="1"/>
  <c r="R604" i="5"/>
  <c r="T604" i="5" s="1"/>
  <c r="R605" i="5"/>
  <c r="T605" i="5" s="1"/>
  <c r="R606" i="5"/>
  <c r="T606" i="5" s="1"/>
  <c r="R607" i="5"/>
  <c r="T607" i="5" s="1"/>
  <c r="R608" i="5"/>
  <c r="T608" i="5" s="1"/>
  <c r="R609" i="5"/>
  <c r="T609" i="5" s="1"/>
  <c r="R610" i="5"/>
  <c r="U610" i="5" s="1"/>
  <c r="R611" i="5"/>
  <c r="T611" i="5" s="1"/>
  <c r="R612" i="5"/>
  <c r="U612" i="5" s="1"/>
  <c r="R613" i="5"/>
  <c r="T613" i="5" s="1"/>
  <c r="R614" i="5"/>
  <c r="V614" i="5" s="1"/>
  <c r="R615" i="5"/>
  <c r="U615" i="5" s="1"/>
  <c r="R616" i="5"/>
  <c r="T616" i="5" s="1"/>
  <c r="R617" i="5"/>
  <c r="T617" i="5" s="1"/>
  <c r="R618" i="5"/>
  <c r="T618" i="5" s="1"/>
  <c r="R619" i="5"/>
  <c r="U619" i="5" s="1"/>
  <c r="R620" i="5"/>
  <c r="U620" i="5" s="1"/>
  <c r="R621" i="5"/>
  <c r="W621" i="5" s="1"/>
  <c r="R622" i="5"/>
  <c r="V622" i="5" s="1"/>
  <c r="R623" i="5"/>
  <c r="U623" i="5" s="1"/>
  <c r="R624" i="5"/>
  <c r="T624" i="5" s="1"/>
  <c r="R625" i="5"/>
  <c r="W625" i="5" s="1"/>
  <c r="R626" i="5"/>
  <c r="T626" i="5" s="1"/>
  <c r="R627" i="5"/>
  <c r="T627" i="5" s="1"/>
  <c r="R628" i="5"/>
  <c r="T628" i="5" s="1"/>
  <c r="R629" i="5"/>
  <c r="U629" i="5" s="1"/>
  <c r="R630" i="5"/>
  <c r="W630" i="5" s="1"/>
  <c r="R631" i="5"/>
  <c r="U631" i="5" s="1"/>
  <c r="R632" i="5"/>
  <c r="T632" i="5" s="1"/>
  <c r="R633" i="5"/>
  <c r="T633" i="5" s="1"/>
  <c r="R634" i="5"/>
  <c r="V634" i="5" s="1"/>
  <c r="R635" i="5"/>
  <c r="U635" i="5" s="1"/>
  <c r="R636" i="5"/>
  <c r="V636" i="5" s="1"/>
  <c r="R637" i="5"/>
  <c r="T637" i="5" s="1"/>
  <c r="R638" i="5"/>
  <c r="U638" i="5" s="1"/>
  <c r="R639" i="5"/>
  <c r="T639" i="5" s="1"/>
  <c r="R640" i="5"/>
  <c r="T640" i="5" s="1"/>
  <c r="R641" i="5"/>
  <c r="U641" i="5" s="1"/>
  <c r="R642" i="5"/>
  <c r="U642" i="5" s="1"/>
  <c r="R643" i="5"/>
  <c r="T643" i="5" s="1"/>
  <c r="R644" i="5"/>
  <c r="V644" i="5" s="1"/>
  <c r="R645" i="5"/>
  <c r="T645" i="5" s="1"/>
  <c r="R646" i="5"/>
  <c r="U646" i="5" s="1"/>
  <c r="R647" i="5"/>
  <c r="T647" i="5" s="1"/>
  <c r="R648" i="5"/>
  <c r="T648" i="5" s="1"/>
  <c r="R649" i="5"/>
  <c r="V649" i="5" s="1"/>
  <c r="R650" i="5"/>
  <c r="T650" i="5" s="1"/>
  <c r="R651" i="5"/>
  <c r="U651" i="5" s="1"/>
  <c r="R652" i="5"/>
  <c r="T652" i="5" s="1"/>
  <c r="R653" i="5"/>
  <c r="T653" i="5" s="1"/>
  <c r="R654" i="5"/>
  <c r="T654" i="5" s="1"/>
  <c r="R655" i="5"/>
  <c r="W655" i="5" s="1"/>
  <c r="R656" i="5"/>
  <c r="T656" i="5" s="1"/>
  <c r="R657" i="5"/>
  <c r="T657" i="5" s="1"/>
  <c r="R658" i="5"/>
  <c r="W658" i="5" s="1"/>
  <c r="R659" i="5"/>
  <c r="T659" i="5" s="1"/>
  <c r="R660" i="5"/>
  <c r="W660" i="5" s="1"/>
  <c r="R661" i="5"/>
  <c r="T661" i="5" s="1"/>
  <c r="R662" i="5"/>
  <c r="U662" i="5" s="1"/>
  <c r="R663" i="5"/>
  <c r="U663" i="5" s="1"/>
  <c r="R664" i="5"/>
  <c r="T664" i="5" s="1"/>
  <c r="R665" i="5"/>
  <c r="V665" i="5" s="1"/>
  <c r="R666" i="5"/>
  <c r="T666" i="5" s="1"/>
  <c r="R667" i="5"/>
  <c r="U667" i="5" s="1"/>
  <c r="R668" i="5"/>
  <c r="T668" i="5" s="1"/>
  <c r="R669" i="5"/>
  <c r="T669" i="5" s="1"/>
  <c r="R670" i="5"/>
  <c r="T670" i="5" s="1"/>
  <c r="R671" i="5"/>
  <c r="U671" i="5" s="1"/>
  <c r="R672" i="5"/>
  <c r="T672" i="5" s="1"/>
  <c r="R673" i="5"/>
  <c r="T673" i="5" s="1"/>
  <c r="R674" i="5"/>
  <c r="U674" i="5" s="1"/>
  <c r="R675" i="5"/>
  <c r="T675" i="5" s="1"/>
  <c r="R676" i="5"/>
  <c r="U676" i="5" s="1"/>
  <c r="R677" i="5"/>
  <c r="U677" i="5" s="1"/>
  <c r="R678" i="5"/>
  <c r="T678" i="5" s="1"/>
  <c r="R679" i="5"/>
  <c r="T679" i="5" s="1"/>
  <c r="R680" i="5"/>
  <c r="T680" i="5" s="1"/>
  <c r="R681" i="5"/>
  <c r="T681" i="5" s="1"/>
  <c r="R682" i="5"/>
  <c r="T682" i="5" s="1"/>
  <c r="R683" i="5"/>
  <c r="U683" i="5" s="1"/>
  <c r="R684" i="5"/>
  <c r="U684" i="5" s="1"/>
  <c r="R685" i="5"/>
  <c r="W685" i="5" s="1"/>
  <c r="R686" i="5"/>
  <c r="U686" i="5" s="1"/>
  <c r="R687" i="5"/>
  <c r="T687" i="5" s="1"/>
  <c r="R688" i="5"/>
  <c r="T688" i="5" s="1"/>
  <c r="R689" i="5"/>
  <c r="W689" i="5" s="1"/>
  <c r="R690" i="5"/>
  <c r="W690" i="5" s="1"/>
  <c r="R691" i="5"/>
  <c r="T691" i="5" s="1"/>
  <c r="R692" i="5"/>
  <c r="T692" i="5" s="1"/>
  <c r="R693" i="5"/>
  <c r="W693" i="5" s="1"/>
  <c r="R694" i="5"/>
  <c r="W694" i="5" s="1"/>
  <c r="R695" i="5"/>
  <c r="T695" i="5" s="1"/>
  <c r="R696" i="5"/>
  <c r="T696" i="5" s="1"/>
  <c r="R697" i="5"/>
  <c r="T697" i="5" s="1"/>
  <c r="R698" i="5"/>
  <c r="V698" i="5" s="1"/>
  <c r="R699" i="5"/>
  <c r="U699" i="5" s="1"/>
  <c r="R700" i="5"/>
  <c r="V700" i="5" s="1"/>
  <c r="R701" i="5"/>
  <c r="V701" i="5" s="1"/>
  <c r="R702" i="5"/>
  <c r="T702" i="5" s="1"/>
  <c r="R703" i="5"/>
  <c r="V703" i="5" s="1"/>
  <c r="R704" i="5"/>
  <c r="T704" i="5" s="1"/>
  <c r="R705" i="5"/>
  <c r="U705" i="5" s="1"/>
  <c r="R706" i="5"/>
  <c r="T706" i="5" s="1"/>
  <c r="R707" i="5"/>
  <c r="T707" i="5" s="1"/>
  <c r="R708" i="5"/>
  <c r="U708" i="5" s="1"/>
  <c r="R709" i="5"/>
  <c r="U709" i="5" s="1"/>
  <c r="R710" i="5"/>
  <c r="U710" i="5" s="1"/>
  <c r="R711" i="5"/>
  <c r="V711" i="5" s="1"/>
  <c r="R712" i="5"/>
  <c r="T712" i="5" s="1"/>
  <c r="R713" i="5"/>
  <c r="V713" i="5" s="1"/>
  <c r="R714" i="5"/>
  <c r="T714" i="5" s="1"/>
  <c r="R715" i="5"/>
  <c r="U715" i="5" s="1"/>
  <c r="R716" i="5"/>
  <c r="T716" i="5" s="1"/>
  <c r="R717" i="5"/>
  <c r="T717" i="5" s="1"/>
  <c r="R718" i="5"/>
  <c r="V718" i="5" s="1"/>
  <c r="R719" i="5"/>
  <c r="U719" i="5" s="1"/>
  <c r="R720" i="5"/>
  <c r="T720" i="5" s="1"/>
  <c r="R721" i="5"/>
  <c r="T721" i="5" s="1"/>
  <c r="R722" i="5"/>
  <c r="W722" i="5" s="1"/>
  <c r="R723" i="5"/>
  <c r="T723" i="5" s="1"/>
  <c r="R724" i="5"/>
  <c r="W724" i="5" s="1"/>
  <c r="R725" i="5"/>
  <c r="T725" i="5" s="1"/>
  <c r="R726" i="5"/>
  <c r="W726" i="5" s="1"/>
  <c r="R727" i="5"/>
  <c r="W727" i="5" s="1"/>
  <c r="R728" i="5"/>
  <c r="T728" i="5" s="1"/>
  <c r="R140" i="5"/>
  <c r="I48" i="2"/>
  <c r="T239" i="6"/>
  <c r="U239" i="6"/>
  <c r="V239" i="6"/>
  <c r="W239" i="6"/>
  <c r="T85" i="6"/>
  <c r="U85" i="6"/>
  <c r="V85" i="6"/>
  <c r="W85" i="6"/>
  <c r="T285" i="6"/>
  <c r="U285" i="6"/>
  <c r="V285" i="6"/>
  <c r="W285" i="6"/>
  <c r="T115" i="6"/>
  <c r="U115" i="6"/>
  <c r="V115" i="6"/>
  <c r="W115" i="6"/>
  <c r="T80" i="6"/>
  <c r="U80" i="6"/>
  <c r="V80" i="6"/>
  <c r="W80" i="6"/>
  <c r="T87" i="6"/>
  <c r="U87" i="6"/>
  <c r="V87" i="6"/>
  <c r="W87" i="6"/>
  <c r="T149" i="6"/>
  <c r="U149" i="6"/>
  <c r="V149" i="6"/>
  <c r="W149" i="6"/>
  <c r="T172" i="6"/>
  <c r="U172" i="6"/>
  <c r="V172" i="6"/>
  <c r="W172" i="6"/>
  <c r="T276" i="6"/>
  <c r="U276" i="6"/>
  <c r="V276" i="6"/>
  <c r="W276" i="6"/>
  <c r="T251" i="6"/>
  <c r="U251" i="6"/>
  <c r="V251" i="6"/>
  <c r="W251" i="6"/>
  <c r="T135" i="6"/>
  <c r="U135" i="6"/>
  <c r="V135" i="6"/>
  <c r="W135" i="6"/>
  <c r="T224" i="6"/>
  <c r="U224" i="6"/>
  <c r="V224" i="6"/>
  <c r="W224" i="6"/>
  <c r="T250" i="6"/>
  <c r="U250" i="6"/>
  <c r="V250" i="6"/>
  <c r="W250" i="6"/>
  <c r="T193" i="6"/>
  <c r="U193" i="6"/>
  <c r="V193" i="6"/>
  <c r="W193" i="6"/>
  <c r="W104" i="6"/>
  <c r="T141" i="6"/>
  <c r="U141" i="6"/>
  <c r="V141" i="6"/>
  <c r="W141" i="6"/>
  <c r="T280" i="6"/>
  <c r="U280" i="6"/>
  <c r="V280" i="6"/>
  <c r="W280" i="6"/>
  <c r="T271" i="6"/>
  <c r="U271" i="6"/>
  <c r="V271" i="6"/>
  <c r="W271" i="6"/>
  <c r="T131" i="6"/>
  <c r="U131" i="6"/>
  <c r="V131" i="6"/>
  <c r="W131" i="6"/>
  <c r="T183" i="6"/>
  <c r="U183" i="6"/>
  <c r="V183" i="6"/>
  <c r="W183" i="6"/>
  <c r="T164" i="6"/>
  <c r="U164" i="6"/>
  <c r="V164" i="6"/>
  <c r="W164" i="6"/>
  <c r="T225" i="6"/>
  <c r="U225" i="6"/>
  <c r="V225" i="6"/>
  <c r="W225" i="6"/>
  <c r="T122" i="6"/>
  <c r="U122" i="6"/>
  <c r="V122" i="6"/>
  <c r="W122" i="6"/>
  <c r="T146" i="6"/>
  <c r="U146" i="6"/>
  <c r="V146" i="6"/>
  <c r="W146" i="6"/>
  <c r="T277" i="6"/>
  <c r="U277" i="6"/>
  <c r="V277" i="6"/>
  <c r="W277" i="6"/>
  <c r="T159" i="6"/>
  <c r="U159" i="6"/>
  <c r="V159" i="6"/>
  <c r="W159" i="6"/>
  <c r="T105" i="6"/>
  <c r="U105" i="6"/>
  <c r="V105" i="6"/>
  <c r="W105" i="6"/>
  <c r="T99" i="6"/>
  <c r="U99" i="6"/>
  <c r="V99" i="6"/>
  <c r="W99" i="6"/>
  <c r="T74" i="6"/>
  <c r="U74" i="6"/>
  <c r="V74" i="6"/>
  <c r="W74" i="6"/>
  <c r="T199" i="6"/>
  <c r="U199" i="6"/>
  <c r="V199" i="6"/>
  <c r="W199" i="6"/>
  <c r="T253" i="6"/>
  <c r="U253" i="6"/>
  <c r="V253" i="6"/>
  <c r="W253" i="6"/>
  <c r="W64" i="6"/>
  <c r="T246" i="6"/>
  <c r="U246" i="6"/>
  <c r="V246" i="6"/>
  <c r="W246" i="6"/>
  <c r="T233" i="6"/>
  <c r="U233" i="6"/>
  <c r="V233" i="6"/>
  <c r="W60" i="6"/>
  <c r="T247" i="6"/>
  <c r="U247" i="6"/>
  <c r="V247" i="6"/>
  <c r="W247" i="6"/>
  <c r="T181" i="6"/>
  <c r="U181" i="6"/>
  <c r="V181" i="6"/>
  <c r="W181" i="6"/>
  <c r="T152" i="6"/>
  <c r="U152" i="6"/>
  <c r="V152" i="6"/>
  <c r="W152" i="6"/>
  <c r="W63" i="6"/>
  <c r="T195" i="6"/>
  <c r="U195" i="6"/>
  <c r="V195" i="6"/>
  <c r="W195" i="6"/>
  <c r="T161" i="6"/>
  <c r="U161" i="6"/>
  <c r="V161" i="6"/>
  <c r="W161" i="6"/>
  <c r="T236" i="6"/>
  <c r="U236" i="6"/>
  <c r="V236" i="6"/>
  <c r="W236" i="6"/>
  <c r="T148" i="6"/>
  <c r="U148" i="6"/>
  <c r="V148" i="6"/>
  <c r="W148" i="6"/>
  <c r="T242" i="6"/>
  <c r="U242" i="6"/>
  <c r="V242" i="6"/>
  <c r="W242" i="6"/>
  <c r="T154" i="6"/>
  <c r="U154" i="6"/>
  <c r="V154" i="6"/>
  <c r="W154" i="6"/>
  <c r="T218" i="6"/>
  <c r="U218" i="6"/>
  <c r="V218" i="6"/>
  <c r="W218" i="6"/>
  <c r="T134" i="6"/>
  <c r="U134" i="6"/>
  <c r="V134" i="6"/>
  <c r="W134" i="6"/>
  <c r="T89" i="6"/>
  <c r="U89" i="6"/>
  <c r="V89" i="6"/>
  <c r="W89" i="6"/>
  <c r="T95" i="6"/>
  <c r="U95" i="6"/>
  <c r="V95" i="6"/>
  <c r="W95" i="6"/>
  <c r="W234" i="6"/>
  <c r="T23" i="6"/>
  <c r="U23" i="6"/>
  <c r="V23" i="6"/>
  <c r="T72" i="6"/>
  <c r="U72" i="6"/>
  <c r="V72" i="6"/>
  <c r="W72" i="6"/>
  <c r="T226" i="6"/>
  <c r="U226" i="6"/>
  <c r="V226" i="6"/>
  <c r="W226" i="6"/>
  <c r="T270" i="6"/>
  <c r="U270" i="6"/>
  <c r="V270" i="6"/>
  <c r="W270" i="6"/>
  <c r="T130" i="6"/>
  <c r="U130" i="6"/>
  <c r="V130" i="6"/>
  <c r="W130" i="6"/>
  <c r="T204" i="6"/>
  <c r="U204" i="6"/>
  <c r="V204" i="6"/>
  <c r="T78" i="6"/>
  <c r="U78" i="6"/>
  <c r="V78" i="6"/>
  <c r="W78" i="6"/>
  <c r="T137" i="6"/>
  <c r="U137" i="6"/>
  <c r="V137" i="6"/>
  <c r="W137" i="6"/>
  <c r="T202" i="6"/>
  <c r="U202" i="6"/>
  <c r="V202" i="6"/>
  <c r="W202" i="6"/>
  <c r="T209" i="6"/>
  <c r="U209" i="6"/>
  <c r="V209" i="6"/>
  <c r="W209" i="6"/>
  <c r="T187" i="6"/>
  <c r="U187" i="6"/>
  <c r="V187" i="6"/>
  <c r="W187" i="6"/>
  <c r="T286" i="6"/>
  <c r="U286" i="6"/>
  <c r="V286" i="6"/>
  <c r="W286" i="6"/>
  <c r="T166" i="6"/>
  <c r="U166" i="6"/>
  <c r="V166" i="6"/>
  <c r="T96" i="6"/>
  <c r="U96" i="6"/>
  <c r="V96" i="6"/>
  <c r="W96" i="6"/>
  <c r="T178" i="6"/>
  <c r="U178" i="6"/>
  <c r="V178" i="6"/>
  <c r="W178" i="6"/>
  <c r="T114" i="6"/>
  <c r="U114" i="6"/>
  <c r="V114" i="6"/>
  <c r="W114" i="6"/>
  <c r="T107" i="6"/>
  <c r="U107" i="6"/>
  <c r="V107" i="6"/>
  <c r="W107" i="6"/>
  <c r="T143" i="6"/>
  <c r="U143" i="6"/>
  <c r="V143" i="6"/>
  <c r="W143" i="6"/>
  <c r="T194" i="6"/>
  <c r="U194" i="6"/>
  <c r="V194" i="6"/>
  <c r="W194" i="6"/>
  <c r="T112" i="6"/>
  <c r="U112" i="6"/>
  <c r="V112" i="6"/>
  <c r="W112" i="6"/>
  <c r="T278" i="6"/>
  <c r="U278" i="6"/>
  <c r="V278" i="6"/>
  <c r="W278" i="6"/>
  <c r="T165" i="6"/>
  <c r="U165" i="6"/>
  <c r="V165" i="6"/>
  <c r="W210" i="6"/>
  <c r="T274" i="6"/>
  <c r="U274" i="6"/>
  <c r="V274" i="6"/>
  <c r="W274" i="6"/>
  <c r="T155" i="6"/>
  <c r="U155" i="6"/>
  <c r="V155" i="6"/>
  <c r="W155" i="6"/>
  <c r="T219" i="6"/>
  <c r="U219" i="6"/>
  <c r="V219" i="6"/>
  <c r="W219" i="6"/>
  <c r="T207" i="6"/>
  <c r="U207" i="6"/>
  <c r="V207" i="6"/>
  <c r="W207" i="6"/>
  <c r="T205" i="6"/>
  <c r="U205" i="6"/>
  <c r="V205" i="6"/>
  <c r="W205" i="6"/>
  <c r="T196" i="6"/>
  <c r="U196" i="6"/>
  <c r="V196" i="6"/>
  <c r="W196" i="6"/>
  <c r="T230" i="6"/>
  <c r="U230" i="6"/>
  <c r="V230" i="6"/>
  <c r="W230" i="6"/>
  <c r="T231" i="6"/>
  <c r="U231" i="6"/>
  <c r="V231" i="6"/>
  <c r="W231" i="6"/>
  <c r="T116" i="6"/>
  <c r="U116" i="6"/>
  <c r="V116" i="6"/>
  <c r="W116" i="6"/>
  <c r="T173" i="6"/>
  <c r="U173" i="6"/>
  <c r="V173" i="6"/>
  <c r="W173" i="6"/>
  <c r="T232" i="6"/>
  <c r="U232" i="6"/>
  <c r="V232" i="6"/>
  <c r="W232" i="6"/>
  <c r="T212" i="6"/>
  <c r="U212" i="6"/>
  <c r="V212" i="6"/>
  <c r="W212" i="6"/>
  <c r="T75" i="6"/>
  <c r="U75" i="6"/>
  <c r="V75" i="6"/>
  <c r="T238" i="6"/>
  <c r="U238" i="6"/>
  <c r="V238" i="6"/>
  <c r="W238" i="6"/>
  <c r="T177" i="6"/>
  <c r="U177" i="6"/>
  <c r="V177" i="6"/>
  <c r="W177" i="6"/>
  <c r="T66" i="6"/>
  <c r="U66" i="6"/>
  <c r="V66" i="6"/>
  <c r="W66" i="6"/>
  <c r="T139" i="6"/>
  <c r="U139" i="6"/>
  <c r="V139" i="6"/>
  <c r="W139" i="6"/>
  <c r="T248" i="6"/>
  <c r="U248" i="6"/>
  <c r="V248" i="6"/>
  <c r="W248" i="6"/>
  <c r="T255" i="6"/>
  <c r="U255" i="6"/>
  <c r="V255" i="6"/>
  <c r="W255" i="6"/>
  <c r="T275" i="6"/>
  <c r="U275" i="6"/>
  <c r="V275" i="6"/>
  <c r="W275" i="6"/>
  <c r="T150" i="6"/>
  <c r="U150" i="6"/>
  <c r="V150" i="6"/>
  <c r="W150" i="6"/>
  <c r="T71" i="6"/>
  <c r="U71" i="6"/>
  <c r="V71" i="6"/>
  <c r="W71" i="6"/>
  <c r="T73" i="6"/>
  <c r="U73" i="6"/>
  <c r="V73" i="6"/>
  <c r="W73" i="6"/>
  <c r="T191" i="6"/>
  <c r="U191" i="6"/>
  <c r="V191" i="6"/>
  <c r="W191" i="6"/>
  <c r="T153" i="6"/>
  <c r="U153" i="6"/>
  <c r="V153" i="6"/>
  <c r="W153" i="6"/>
  <c r="T76" i="6"/>
  <c r="U76" i="6"/>
  <c r="V76" i="6"/>
  <c r="W76" i="6"/>
  <c r="T262" i="6"/>
  <c r="U262" i="6"/>
  <c r="V262" i="6"/>
  <c r="W262" i="6"/>
  <c r="T110" i="6"/>
  <c r="U110" i="6"/>
  <c r="V110" i="6"/>
  <c r="W110" i="6"/>
  <c r="T147" i="6"/>
  <c r="U147" i="6"/>
  <c r="V147" i="6"/>
  <c r="W147" i="6"/>
  <c r="T240" i="6"/>
  <c r="U240" i="6"/>
  <c r="V240" i="6"/>
  <c r="W240" i="6"/>
  <c r="T287" i="6"/>
  <c r="U287" i="6"/>
  <c r="V287" i="6"/>
  <c r="W287" i="6"/>
  <c r="T229" i="6"/>
  <c r="U229" i="6"/>
  <c r="V229" i="6"/>
  <c r="W229" i="6"/>
  <c r="T81" i="6"/>
  <c r="U81" i="6"/>
  <c r="V81" i="6"/>
  <c r="W81" i="6"/>
  <c r="T127" i="6"/>
  <c r="U127" i="6"/>
  <c r="V127" i="6"/>
  <c r="W127" i="6"/>
  <c r="T156" i="6"/>
  <c r="U156" i="6"/>
  <c r="V156" i="6"/>
  <c r="W156" i="6"/>
  <c r="T222" i="6"/>
  <c r="U222" i="6"/>
  <c r="V222" i="6"/>
  <c r="W222" i="6"/>
  <c r="W206" i="6"/>
  <c r="W217" i="6"/>
  <c r="T88" i="6"/>
  <c r="U88" i="6"/>
  <c r="V88" i="6"/>
  <c r="W88" i="6"/>
  <c r="T288" i="6"/>
  <c r="U288" i="6"/>
  <c r="V288" i="6"/>
  <c r="W288" i="6"/>
  <c r="T289" i="6"/>
  <c r="U289" i="6"/>
  <c r="V289" i="6"/>
  <c r="W289" i="6"/>
  <c r="T290" i="6"/>
  <c r="U290" i="6"/>
  <c r="V290" i="6"/>
  <c r="W290" i="6"/>
  <c r="T291" i="6"/>
  <c r="U291" i="6"/>
  <c r="V291" i="6"/>
  <c r="W291" i="6"/>
  <c r="T292" i="6"/>
  <c r="U292" i="6"/>
  <c r="V292" i="6"/>
  <c r="W292" i="6"/>
  <c r="T293" i="6"/>
  <c r="U293" i="6"/>
  <c r="V293" i="6"/>
  <c r="W293" i="6"/>
  <c r="T294" i="6"/>
  <c r="U294" i="6"/>
  <c r="V294" i="6"/>
  <c r="W294" i="6"/>
  <c r="T295" i="6"/>
  <c r="U295" i="6"/>
  <c r="V295" i="6"/>
  <c r="W295" i="6"/>
  <c r="T296" i="6"/>
  <c r="U296" i="6"/>
  <c r="V296" i="6"/>
  <c r="W296" i="6"/>
  <c r="T297" i="6"/>
  <c r="U297" i="6"/>
  <c r="V297" i="6"/>
  <c r="W297" i="6"/>
  <c r="T298" i="6"/>
  <c r="U298" i="6"/>
  <c r="V298" i="6"/>
  <c r="W298" i="6"/>
  <c r="T299" i="6"/>
  <c r="U299" i="6"/>
  <c r="V299" i="6"/>
  <c r="W299" i="6"/>
  <c r="T300" i="6"/>
  <c r="U300" i="6"/>
  <c r="V300" i="6"/>
  <c r="W300" i="6"/>
  <c r="T301" i="6"/>
  <c r="U301" i="6"/>
  <c r="V301" i="6"/>
  <c r="W301" i="6"/>
  <c r="T302" i="6"/>
  <c r="U302" i="6"/>
  <c r="V302" i="6"/>
  <c r="W302" i="6"/>
  <c r="T303" i="6"/>
  <c r="U303" i="6"/>
  <c r="V303" i="6"/>
  <c r="W303" i="6"/>
  <c r="T304" i="6"/>
  <c r="U304" i="6"/>
  <c r="V304" i="6"/>
  <c r="W304" i="6"/>
  <c r="T305" i="6"/>
  <c r="U305" i="6"/>
  <c r="V305" i="6"/>
  <c r="W305" i="6"/>
  <c r="T306" i="6"/>
  <c r="U306" i="6"/>
  <c r="V306" i="6"/>
  <c r="W306" i="6"/>
  <c r="T307" i="6"/>
  <c r="U307" i="6"/>
  <c r="V307" i="6"/>
  <c r="W307" i="6"/>
  <c r="T308" i="6"/>
  <c r="U308" i="6"/>
  <c r="V308" i="6"/>
  <c r="W308" i="6"/>
  <c r="T309" i="6"/>
  <c r="U309" i="6"/>
  <c r="V309" i="6"/>
  <c r="W309" i="6"/>
  <c r="T310" i="6"/>
  <c r="U310" i="6"/>
  <c r="V310" i="6"/>
  <c r="W310" i="6"/>
  <c r="T311" i="6"/>
  <c r="U311" i="6"/>
  <c r="V311" i="6"/>
  <c r="W311" i="6"/>
  <c r="T312" i="6"/>
  <c r="U312" i="6"/>
  <c r="V312" i="6"/>
  <c r="W312" i="6"/>
  <c r="T313" i="6"/>
  <c r="U313" i="6"/>
  <c r="V313" i="6"/>
  <c r="W313" i="6"/>
  <c r="T314" i="6"/>
  <c r="U314" i="6"/>
  <c r="V314" i="6"/>
  <c r="W314" i="6"/>
  <c r="T315" i="6"/>
  <c r="U315" i="6"/>
  <c r="V315" i="6"/>
  <c r="W315" i="6"/>
  <c r="T316" i="6"/>
  <c r="U316" i="6"/>
  <c r="V316" i="6"/>
  <c r="W316" i="6"/>
  <c r="T317" i="6"/>
  <c r="U317" i="6"/>
  <c r="V317" i="6"/>
  <c r="W317" i="6"/>
  <c r="T318" i="6"/>
  <c r="U318" i="6"/>
  <c r="V318" i="6"/>
  <c r="W318" i="6"/>
  <c r="T319" i="6"/>
  <c r="U319" i="6"/>
  <c r="V319" i="6"/>
  <c r="W319" i="6"/>
  <c r="T320" i="6"/>
  <c r="U320" i="6"/>
  <c r="V320" i="6"/>
  <c r="W320" i="6"/>
  <c r="T321" i="6"/>
  <c r="U321" i="6"/>
  <c r="V321" i="6"/>
  <c r="W321" i="6"/>
  <c r="T322" i="6"/>
  <c r="U322" i="6"/>
  <c r="V322" i="6"/>
  <c r="W322" i="6"/>
  <c r="T323" i="6"/>
  <c r="U323" i="6"/>
  <c r="V323" i="6"/>
  <c r="W323" i="6"/>
  <c r="T324" i="6"/>
  <c r="U324" i="6"/>
  <c r="V324" i="6"/>
  <c r="W324" i="6"/>
  <c r="T325" i="6"/>
  <c r="U325" i="6"/>
  <c r="V325" i="6"/>
  <c r="W325" i="6"/>
  <c r="T326" i="6"/>
  <c r="U326" i="6"/>
  <c r="V326" i="6"/>
  <c r="W326" i="6"/>
  <c r="T327" i="6"/>
  <c r="U327" i="6"/>
  <c r="V327" i="6"/>
  <c r="W327" i="6"/>
  <c r="T328" i="6"/>
  <c r="U328" i="6"/>
  <c r="V328" i="6"/>
  <c r="W328" i="6"/>
  <c r="T329" i="6"/>
  <c r="U329" i="6"/>
  <c r="V329" i="6"/>
  <c r="W329" i="6"/>
  <c r="T330" i="6"/>
  <c r="U330" i="6"/>
  <c r="V330" i="6"/>
  <c r="W330" i="6"/>
  <c r="T331" i="6"/>
  <c r="U331" i="6"/>
  <c r="V331" i="6"/>
  <c r="W331" i="6"/>
  <c r="T332" i="6"/>
  <c r="U332" i="6"/>
  <c r="V332" i="6"/>
  <c r="W332" i="6"/>
  <c r="T333" i="6"/>
  <c r="U333" i="6"/>
  <c r="V333" i="6"/>
  <c r="W333" i="6"/>
  <c r="T334" i="6"/>
  <c r="U334" i="6"/>
  <c r="V334" i="6"/>
  <c r="W334" i="6"/>
  <c r="T335" i="6"/>
  <c r="U335" i="6"/>
  <c r="V335" i="6"/>
  <c r="W335" i="6"/>
  <c r="T336" i="6"/>
  <c r="U336" i="6"/>
  <c r="V336" i="6"/>
  <c r="W336" i="6"/>
  <c r="T337" i="6"/>
  <c r="U337" i="6"/>
  <c r="V337" i="6"/>
  <c r="W337" i="6"/>
  <c r="T338" i="6"/>
  <c r="U338" i="6"/>
  <c r="V338" i="6"/>
  <c r="W338" i="6"/>
  <c r="T339" i="6"/>
  <c r="U339" i="6"/>
  <c r="V339" i="6"/>
  <c r="W339" i="6"/>
  <c r="T340" i="6"/>
  <c r="U340" i="6"/>
  <c r="V340" i="6"/>
  <c r="W340" i="6"/>
  <c r="T341" i="6"/>
  <c r="U341" i="6"/>
  <c r="V341" i="6"/>
  <c r="W341" i="6"/>
  <c r="T342" i="6"/>
  <c r="U342" i="6"/>
  <c r="V342" i="6"/>
  <c r="W342" i="6"/>
  <c r="T343" i="6"/>
  <c r="U343" i="6"/>
  <c r="V343" i="6"/>
  <c r="W343" i="6"/>
  <c r="T344" i="6"/>
  <c r="U344" i="6"/>
  <c r="V344" i="6"/>
  <c r="W344" i="6"/>
  <c r="T345" i="6"/>
  <c r="U345" i="6"/>
  <c r="V345" i="6"/>
  <c r="W345" i="6"/>
  <c r="T346" i="6"/>
  <c r="U346" i="6"/>
  <c r="V346" i="6"/>
  <c r="W346" i="6"/>
  <c r="T347" i="6"/>
  <c r="U347" i="6"/>
  <c r="V347" i="6"/>
  <c r="W347" i="6"/>
  <c r="T348" i="6"/>
  <c r="U348" i="6"/>
  <c r="V348" i="6"/>
  <c r="W348" i="6"/>
  <c r="T349" i="6"/>
  <c r="U349" i="6"/>
  <c r="V349" i="6"/>
  <c r="W349" i="6"/>
  <c r="T350" i="6"/>
  <c r="U350" i="6"/>
  <c r="V350" i="6"/>
  <c r="W350" i="6"/>
  <c r="T351" i="6"/>
  <c r="U351" i="6"/>
  <c r="V351" i="6"/>
  <c r="W351" i="6"/>
  <c r="T352" i="6"/>
  <c r="U352" i="6"/>
  <c r="V352" i="6"/>
  <c r="W352" i="6"/>
  <c r="T353" i="6"/>
  <c r="U353" i="6"/>
  <c r="V353" i="6"/>
  <c r="W353" i="6"/>
  <c r="T354" i="6"/>
  <c r="U354" i="6"/>
  <c r="V354" i="6"/>
  <c r="W354" i="6"/>
  <c r="T355" i="6"/>
  <c r="U355" i="6"/>
  <c r="V355" i="6"/>
  <c r="W355" i="6"/>
  <c r="T356" i="6"/>
  <c r="U356" i="6"/>
  <c r="V356" i="6"/>
  <c r="W356" i="6"/>
  <c r="T357" i="6"/>
  <c r="U357" i="6"/>
  <c r="V357" i="6"/>
  <c r="W357" i="6"/>
  <c r="T358" i="6"/>
  <c r="U358" i="6"/>
  <c r="V358" i="6"/>
  <c r="W358" i="6"/>
  <c r="T359" i="6"/>
  <c r="U359" i="6"/>
  <c r="V359" i="6"/>
  <c r="W359" i="6"/>
  <c r="T360" i="6"/>
  <c r="U360" i="6"/>
  <c r="V360" i="6"/>
  <c r="W360" i="6"/>
  <c r="T361" i="6"/>
  <c r="U361" i="6"/>
  <c r="V361" i="6"/>
  <c r="W361" i="6"/>
  <c r="T362" i="6"/>
  <c r="U362" i="6"/>
  <c r="V362" i="6"/>
  <c r="W362" i="6"/>
  <c r="T363" i="6"/>
  <c r="U363" i="6"/>
  <c r="V363" i="6"/>
  <c r="W363" i="6"/>
  <c r="T364" i="6"/>
  <c r="U364" i="6"/>
  <c r="V364" i="6"/>
  <c r="W364" i="6"/>
  <c r="T365" i="6"/>
  <c r="U365" i="6"/>
  <c r="V365" i="6"/>
  <c r="W365" i="6"/>
  <c r="T366" i="6"/>
  <c r="U366" i="6"/>
  <c r="V366" i="6"/>
  <c r="W366" i="6"/>
  <c r="T367" i="6"/>
  <c r="U367" i="6"/>
  <c r="V367" i="6"/>
  <c r="W367" i="6"/>
  <c r="T368" i="6"/>
  <c r="U368" i="6"/>
  <c r="V368" i="6"/>
  <c r="W368" i="6"/>
  <c r="T369" i="6"/>
  <c r="U369" i="6"/>
  <c r="V369" i="6"/>
  <c r="W369" i="6"/>
  <c r="T370" i="6"/>
  <c r="U370" i="6"/>
  <c r="V370" i="6"/>
  <c r="W370" i="6"/>
  <c r="T371" i="6"/>
  <c r="U371" i="6"/>
  <c r="V371" i="6"/>
  <c r="W371" i="6"/>
  <c r="T372" i="6"/>
  <c r="U372" i="6"/>
  <c r="V372" i="6"/>
  <c r="W372" i="6"/>
  <c r="T373" i="6"/>
  <c r="U373" i="6"/>
  <c r="V373" i="6"/>
  <c r="W373" i="6"/>
  <c r="T374" i="6"/>
  <c r="U374" i="6"/>
  <c r="V374" i="6"/>
  <c r="W374" i="6"/>
  <c r="T375" i="6"/>
  <c r="U375" i="6"/>
  <c r="V375" i="6"/>
  <c r="W375" i="6"/>
  <c r="T376" i="6"/>
  <c r="U376" i="6"/>
  <c r="V376" i="6"/>
  <c r="W376" i="6"/>
  <c r="T377" i="6"/>
  <c r="U377" i="6"/>
  <c r="V377" i="6"/>
  <c r="W377" i="6"/>
  <c r="T378" i="6"/>
  <c r="U378" i="6"/>
  <c r="V378" i="6"/>
  <c r="W378" i="6"/>
  <c r="T379" i="6"/>
  <c r="U379" i="6"/>
  <c r="V379" i="6"/>
  <c r="W379" i="6"/>
  <c r="T380" i="6"/>
  <c r="U380" i="6"/>
  <c r="V380" i="6"/>
  <c r="W380" i="6"/>
  <c r="T381" i="6"/>
  <c r="U381" i="6"/>
  <c r="V381" i="6"/>
  <c r="W381" i="6"/>
  <c r="T382" i="6"/>
  <c r="U382" i="6"/>
  <c r="V382" i="6"/>
  <c r="W382" i="6"/>
  <c r="T383" i="6"/>
  <c r="U383" i="6"/>
  <c r="V383" i="6"/>
  <c r="W383" i="6"/>
  <c r="T384" i="6"/>
  <c r="U384" i="6"/>
  <c r="V384" i="6"/>
  <c r="W384" i="6"/>
  <c r="T385" i="6"/>
  <c r="U385" i="6"/>
  <c r="V385" i="6"/>
  <c r="W385" i="6"/>
  <c r="T386" i="6"/>
  <c r="U386" i="6"/>
  <c r="V386" i="6"/>
  <c r="W386" i="6"/>
  <c r="T387" i="6"/>
  <c r="U387" i="6"/>
  <c r="V387" i="6"/>
  <c r="W387" i="6"/>
  <c r="T388" i="6"/>
  <c r="U388" i="6"/>
  <c r="V388" i="6"/>
  <c r="W388" i="6"/>
  <c r="T389" i="6"/>
  <c r="U389" i="6"/>
  <c r="V389" i="6"/>
  <c r="W389" i="6"/>
  <c r="T390" i="6"/>
  <c r="U390" i="6"/>
  <c r="V390" i="6"/>
  <c r="W390" i="6"/>
  <c r="T391" i="6"/>
  <c r="U391" i="6"/>
  <c r="V391" i="6"/>
  <c r="W391" i="6"/>
  <c r="T392" i="6"/>
  <c r="U392" i="6"/>
  <c r="V392" i="6"/>
  <c r="W392" i="6"/>
  <c r="T393" i="6"/>
  <c r="U393" i="6"/>
  <c r="V393" i="6"/>
  <c r="W393" i="6"/>
  <c r="T394" i="6"/>
  <c r="U394" i="6"/>
  <c r="V394" i="6"/>
  <c r="W394" i="6"/>
  <c r="T395" i="6"/>
  <c r="U395" i="6"/>
  <c r="V395" i="6"/>
  <c r="W395" i="6"/>
  <c r="T396" i="6"/>
  <c r="U396" i="6"/>
  <c r="V396" i="6"/>
  <c r="W396" i="6"/>
  <c r="T397" i="6"/>
  <c r="U397" i="6"/>
  <c r="V397" i="6"/>
  <c r="W397" i="6"/>
  <c r="T398" i="6"/>
  <c r="U398" i="6"/>
  <c r="V398" i="6"/>
  <c r="W398" i="6"/>
  <c r="T399" i="6"/>
  <c r="U399" i="6"/>
  <c r="V399" i="6"/>
  <c r="W399" i="6"/>
  <c r="T533" i="5"/>
  <c r="T534" i="5"/>
  <c r="V542" i="5"/>
  <c r="U543" i="5"/>
  <c r="U557" i="5"/>
  <c r="W557" i="5"/>
  <c r="U559" i="5"/>
  <c r="W560" i="5"/>
  <c r="V565" i="5"/>
  <c r="T567" i="5"/>
  <c r="W568" i="5"/>
  <c r="W582" i="5"/>
  <c r="V591" i="5"/>
  <c r="U605" i="5"/>
  <c r="W605" i="5"/>
  <c r="U614" i="5"/>
  <c r="W614" i="5"/>
  <c r="W615" i="5"/>
  <c r="W616" i="5"/>
  <c r="T629" i="5"/>
  <c r="W639" i="5"/>
  <c r="V646" i="5"/>
  <c r="W653" i="5"/>
  <c r="W654" i="5"/>
  <c r="V661" i="5"/>
  <c r="W664" i="5"/>
  <c r="T677" i="5"/>
  <c r="V677" i="5"/>
  <c r="W677" i="5"/>
  <c r="U678" i="5"/>
  <c r="V679" i="5"/>
  <c r="V685" i="5"/>
  <c r="U701" i="5"/>
  <c r="T709" i="5"/>
  <c r="U725" i="5"/>
  <c r="W725" i="5"/>
  <c r="T731" i="5"/>
  <c r="U731" i="5"/>
  <c r="V731" i="5"/>
  <c r="W731" i="5"/>
  <c r="T732" i="5"/>
  <c r="U732" i="5"/>
  <c r="V732" i="5"/>
  <c r="W732" i="5"/>
  <c r="T733" i="5"/>
  <c r="U733" i="5"/>
  <c r="V733" i="5"/>
  <c r="W733" i="5"/>
  <c r="T734" i="5"/>
  <c r="U734" i="5"/>
  <c r="V734" i="5"/>
  <c r="W734" i="5"/>
  <c r="T735" i="5"/>
  <c r="U735" i="5"/>
  <c r="V735" i="5"/>
  <c r="W735" i="5"/>
  <c r="T736" i="5"/>
  <c r="U736" i="5"/>
  <c r="V736" i="5"/>
  <c r="W736" i="5"/>
  <c r="O128" i="6"/>
  <c r="T128" i="6" s="1"/>
  <c r="P128" i="6"/>
  <c r="U128" i="6" s="1"/>
  <c r="Q128" i="6"/>
  <c r="V128" i="6" s="1"/>
  <c r="R128" i="6"/>
  <c r="W128" i="6" s="1"/>
  <c r="O55" i="6"/>
  <c r="T55" i="6" s="1"/>
  <c r="P55" i="6"/>
  <c r="U55" i="6" s="1"/>
  <c r="Q55" i="6"/>
  <c r="V55" i="6" s="1"/>
  <c r="R55" i="6"/>
  <c r="W55" i="6" s="1"/>
  <c r="O67" i="6"/>
  <c r="T67" i="6" s="1"/>
  <c r="P67" i="6"/>
  <c r="U67" i="6" s="1"/>
  <c r="Q67" i="6"/>
  <c r="V67" i="6" s="1"/>
  <c r="R67" i="6"/>
  <c r="W67" i="6" s="1"/>
  <c r="O203" i="6"/>
  <c r="P203" i="6"/>
  <c r="Q203" i="6"/>
  <c r="R203" i="6"/>
  <c r="W203" i="6" s="1"/>
  <c r="T203" i="6"/>
  <c r="U203" i="6"/>
  <c r="V203" i="6"/>
  <c r="O185" i="6"/>
  <c r="P185" i="6"/>
  <c r="Q185" i="6"/>
  <c r="R185" i="6"/>
  <c r="T185" i="6"/>
  <c r="U185" i="6"/>
  <c r="V185" i="6"/>
  <c r="W185" i="6"/>
  <c r="O162" i="6"/>
  <c r="P162" i="6"/>
  <c r="Q162" i="6"/>
  <c r="R162" i="6"/>
  <c r="T162" i="6"/>
  <c r="U162" i="6"/>
  <c r="V162" i="6"/>
  <c r="W162" i="6"/>
  <c r="O227" i="6"/>
  <c r="P227" i="6"/>
  <c r="Q227" i="6"/>
  <c r="R227" i="6"/>
  <c r="T227" i="6"/>
  <c r="U227" i="6"/>
  <c r="V227" i="6"/>
  <c r="W227" i="6"/>
  <c r="O169" i="6"/>
  <c r="T169" i="6" s="1"/>
  <c r="P169" i="6"/>
  <c r="U169" i="6" s="1"/>
  <c r="Q169" i="6"/>
  <c r="V169" i="6" s="1"/>
  <c r="R169" i="6"/>
  <c r="W169" i="6" s="1"/>
  <c r="O176" i="6"/>
  <c r="T176" i="6" s="1"/>
  <c r="P176" i="6"/>
  <c r="U176" i="6" s="1"/>
  <c r="Q176" i="6"/>
  <c r="V176" i="6" s="1"/>
  <c r="R176" i="6"/>
  <c r="W176" i="6" s="1"/>
  <c r="O24" i="6"/>
  <c r="T24" i="6" s="1"/>
  <c r="P24" i="6"/>
  <c r="U24" i="6" s="1"/>
  <c r="Q24" i="6"/>
  <c r="V24" i="6" s="1"/>
  <c r="R24" i="6"/>
  <c r="W24" i="6" s="1"/>
  <c r="O235" i="6"/>
  <c r="T235" i="6" s="1"/>
  <c r="P235" i="6"/>
  <c r="U235" i="6" s="1"/>
  <c r="Q235" i="6"/>
  <c r="V235" i="6" s="1"/>
  <c r="R235" i="6"/>
  <c r="W235" i="6" s="1"/>
  <c r="O189" i="6"/>
  <c r="P189" i="6"/>
  <c r="Q189" i="6"/>
  <c r="R189" i="6"/>
  <c r="T189" i="6"/>
  <c r="U189" i="6"/>
  <c r="V189" i="6"/>
  <c r="W189" i="6"/>
  <c r="O170" i="6"/>
  <c r="P170" i="6"/>
  <c r="Q170" i="6"/>
  <c r="R170" i="6"/>
  <c r="T170" i="6"/>
  <c r="U170" i="6"/>
  <c r="V170" i="6"/>
  <c r="W170" i="6"/>
  <c r="O249" i="6"/>
  <c r="T249" i="6" s="1"/>
  <c r="P249" i="6"/>
  <c r="U249" i="6" s="1"/>
  <c r="Q249" i="6"/>
  <c r="V249" i="6" s="1"/>
  <c r="R249" i="6"/>
  <c r="W249" i="6" s="1"/>
  <c r="O180" i="6"/>
  <c r="T180" i="6" s="1"/>
  <c r="P180" i="6"/>
  <c r="U180" i="6" s="1"/>
  <c r="Q180" i="6"/>
  <c r="V180" i="6" s="1"/>
  <c r="R180" i="6"/>
  <c r="W180" i="6" s="1"/>
  <c r="O104" i="6"/>
  <c r="T104" i="6" s="1"/>
  <c r="P104" i="6"/>
  <c r="U104" i="6" s="1"/>
  <c r="Q104" i="6"/>
  <c r="V104" i="6" s="1"/>
  <c r="R104" i="6"/>
  <c r="O141" i="6"/>
  <c r="P141" i="6"/>
  <c r="Q141" i="6"/>
  <c r="R141" i="6"/>
  <c r="O35" i="6"/>
  <c r="T35" i="6" s="1"/>
  <c r="P35" i="6"/>
  <c r="U35" i="6" s="1"/>
  <c r="Q35" i="6"/>
  <c r="V35" i="6" s="1"/>
  <c r="R35" i="6"/>
  <c r="W35" i="6" s="1"/>
  <c r="O228" i="6"/>
  <c r="T228" i="6" s="1"/>
  <c r="P228" i="6"/>
  <c r="U228" i="6" s="1"/>
  <c r="Q228" i="6"/>
  <c r="V228" i="6" s="1"/>
  <c r="R228" i="6"/>
  <c r="W228" i="6" s="1"/>
  <c r="O90" i="6"/>
  <c r="T90" i="6" s="1"/>
  <c r="P90" i="6"/>
  <c r="U90" i="6" s="1"/>
  <c r="Q90" i="6"/>
  <c r="V90" i="6" s="1"/>
  <c r="R90" i="6"/>
  <c r="W90" i="6" s="1"/>
  <c r="O216" i="6"/>
  <c r="T216" i="6" s="1"/>
  <c r="P216" i="6"/>
  <c r="U216" i="6" s="1"/>
  <c r="Q216" i="6"/>
  <c r="V216" i="6" s="1"/>
  <c r="R216" i="6"/>
  <c r="W216" i="6" s="1"/>
  <c r="O280" i="6"/>
  <c r="P280" i="6"/>
  <c r="Q280" i="6"/>
  <c r="R280" i="6"/>
  <c r="O15" i="6"/>
  <c r="T15" i="6" s="1"/>
  <c r="P15" i="6"/>
  <c r="U15" i="6" s="1"/>
  <c r="Q15" i="6"/>
  <c r="V15" i="6" s="1"/>
  <c r="R15" i="6"/>
  <c r="W15" i="6" s="1"/>
  <c r="O258" i="6"/>
  <c r="T258" i="6" s="1"/>
  <c r="P258" i="6"/>
  <c r="U258" i="6" s="1"/>
  <c r="Q258" i="6"/>
  <c r="V258" i="6" s="1"/>
  <c r="R258" i="6"/>
  <c r="W258" i="6" s="1"/>
  <c r="O271" i="6"/>
  <c r="P271" i="6"/>
  <c r="Q271" i="6"/>
  <c r="R271" i="6"/>
  <c r="O131" i="6"/>
  <c r="P131" i="6"/>
  <c r="Q131" i="6"/>
  <c r="R131" i="6"/>
  <c r="O32" i="6"/>
  <c r="T32" i="6" s="1"/>
  <c r="P32" i="6"/>
  <c r="U32" i="6" s="1"/>
  <c r="Q32" i="6"/>
  <c r="V32" i="6" s="1"/>
  <c r="R32" i="6"/>
  <c r="W32" i="6" s="1"/>
  <c r="O13" i="6"/>
  <c r="T13" i="6" s="1"/>
  <c r="P13" i="6"/>
  <c r="U13" i="6" s="1"/>
  <c r="Q13" i="6"/>
  <c r="V13" i="6" s="1"/>
  <c r="R13" i="6"/>
  <c r="W13" i="6" s="1"/>
  <c r="O183" i="6"/>
  <c r="P183" i="6"/>
  <c r="Q183" i="6"/>
  <c r="R183" i="6"/>
  <c r="O164" i="6"/>
  <c r="P164" i="6"/>
  <c r="Q164" i="6"/>
  <c r="R164" i="6"/>
  <c r="O225" i="6"/>
  <c r="P225" i="6"/>
  <c r="Q225" i="6"/>
  <c r="R225" i="6"/>
  <c r="O47" i="6"/>
  <c r="T47" i="6" s="1"/>
  <c r="P47" i="6"/>
  <c r="U47" i="6" s="1"/>
  <c r="Q47" i="6"/>
  <c r="V47" i="6" s="1"/>
  <c r="R47" i="6"/>
  <c r="W47" i="6" s="1"/>
  <c r="O122" i="6"/>
  <c r="P122" i="6"/>
  <c r="Q122" i="6"/>
  <c r="R122" i="6"/>
  <c r="O146" i="6"/>
  <c r="P146" i="6"/>
  <c r="Q146" i="6"/>
  <c r="R146" i="6"/>
  <c r="O174" i="6"/>
  <c r="T174" i="6" s="1"/>
  <c r="P174" i="6"/>
  <c r="U174" i="6" s="1"/>
  <c r="Q174" i="6"/>
  <c r="V174" i="6" s="1"/>
  <c r="R174" i="6"/>
  <c r="W174" i="6" s="1"/>
  <c r="O109" i="6"/>
  <c r="T109" i="6" s="1"/>
  <c r="P109" i="6"/>
  <c r="U109" i="6" s="1"/>
  <c r="Q109" i="6"/>
  <c r="V109" i="6" s="1"/>
  <c r="R109" i="6"/>
  <c r="W109" i="6" s="1"/>
  <c r="O277" i="6"/>
  <c r="P277" i="6"/>
  <c r="Q277" i="6"/>
  <c r="R277" i="6"/>
  <c r="O79" i="6"/>
  <c r="T79" i="6" s="1"/>
  <c r="P79" i="6"/>
  <c r="U79" i="6" s="1"/>
  <c r="Q79" i="6"/>
  <c r="V79" i="6" s="1"/>
  <c r="R79" i="6"/>
  <c r="W79" i="6" s="1"/>
  <c r="O159" i="6"/>
  <c r="P159" i="6"/>
  <c r="Q159" i="6"/>
  <c r="R159" i="6"/>
  <c r="O220" i="6"/>
  <c r="T220" i="6" s="1"/>
  <c r="P220" i="6"/>
  <c r="U220" i="6" s="1"/>
  <c r="Q220" i="6"/>
  <c r="V220" i="6" s="1"/>
  <c r="R220" i="6"/>
  <c r="W220" i="6" s="1"/>
  <c r="O105" i="6"/>
  <c r="P105" i="6"/>
  <c r="Q105" i="6"/>
  <c r="R105" i="6"/>
  <c r="O99" i="6"/>
  <c r="P99" i="6"/>
  <c r="Q99" i="6"/>
  <c r="R99" i="6"/>
  <c r="O74" i="6"/>
  <c r="P74" i="6"/>
  <c r="Q74" i="6"/>
  <c r="R74" i="6"/>
  <c r="O44" i="6"/>
  <c r="T44" i="6" s="1"/>
  <c r="P44" i="6"/>
  <c r="U44" i="6" s="1"/>
  <c r="Q44" i="6"/>
  <c r="V44" i="6" s="1"/>
  <c r="R44" i="6"/>
  <c r="W44" i="6" s="1"/>
  <c r="O273" i="6"/>
  <c r="T273" i="6" s="1"/>
  <c r="P273" i="6"/>
  <c r="U273" i="6" s="1"/>
  <c r="Q273" i="6"/>
  <c r="V273" i="6" s="1"/>
  <c r="R273" i="6"/>
  <c r="W273" i="6" s="1"/>
  <c r="O182" i="6"/>
  <c r="T182" i="6" s="1"/>
  <c r="P182" i="6"/>
  <c r="U182" i="6" s="1"/>
  <c r="Q182" i="6"/>
  <c r="V182" i="6" s="1"/>
  <c r="R182" i="6"/>
  <c r="W182" i="6" s="1"/>
  <c r="O41" i="6"/>
  <c r="T41" i="6" s="1"/>
  <c r="P41" i="6"/>
  <c r="U41" i="6" s="1"/>
  <c r="Q41" i="6"/>
  <c r="V41" i="6" s="1"/>
  <c r="R41" i="6"/>
  <c r="W41" i="6" s="1"/>
  <c r="O239" i="6"/>
  <c r="P239" i="6"/>
  <c r="Q239" i="6"/>
  <c r="R239" i="6"/>
  <c r="O85" i="6"/>
  <c r="P85" i="6"/>
  <c r="Q85" i="6"/>
  <c r="R85" i="6"/>
  <c r="O5" i="6"/>
  <c r="T5" i="6" s="1"/>
  <c r="P5" i="6"/>
  <c r="U5" i="6" s="1"/>
  <c r="Q5" i="6"/>
  <c r="V5" i="6" s="1"/>
  <c r="R5" i="6"/>
  <c r="W5" i="6" s="1"/>
  <c r="O245" i="6"/>
  <c r="T245" i="6" s="1"/>
  <c r="P245" i="6"/>
  <c r="U245" i="6" s="1"/>
  <c r="Q245" i="6"/>
  <c r="V245" i="6" s="1"/>
  <c r="R245" i="6"/>
  <c r="W245" i="6" s="1"/>
  <c r="O51" i="6"/>
  <c r="T51" i="6" s="1"/>
  <c r="P51" i="6"/>
  <c r="U51" i="6" s="1"/>
  <c r="Q51" i="6"/>
  <c r="V51" i="6" s="1"/>
  <c r="R51" i="6"/>
  <c r="W51" i="6" s="1"/>
  <c r="O285" i="6"/>
  <c r="P285" i="6"/>
  <c r="Q285" i="6"/>
  <c r="R285" i="6"/>
  <c r="O115" i="6"/>
  <c r="P115" i="6"/>
  <c r="Q115" i="6"/>
  <c r="R115" i="6"/>
  <c r="O80" i="6"/>
  <c r="P80" i="6"/>
  <c r="Q80" i="6"/>
  <c r="R80" i="6"/>
  <c r="O87" i="6"/>
  <c r="P87" i="6"/>
  <c r="Q87" i="6"/>
  <c r="R87" i="6"/>
  <c r="O149" i="6"/>
  <c r="P149" i="6"/>
  <c r="Q149" i="6"/>
  <c r="R149" i="6"/>
  <c r="O140" i="6"/>
  <c r="T140" i="6" s="1"/>
  <c r="P140" i="6"/>
  <c r="U140" i="6" s="1"/>
  <c r="Q140" i="6"/>
  <c r="V140" i="6" s="1"/>
  <c r="R140" i="6"/>
  <c r="W140" i="6" s="1"/>
  <c r="O172" i="6"/>
  <c r="P172" i="6"/>
  <c r="Q172" i="6"/>
  <c r="R172" i="6"/>
  <c r="O276" i="6"/>
  <c r="P276" i="6"/>
  <c r="Q276" i="6"/>
  <c r="R276" i="6"/>
  <c r="O251" i="6"/>
  <c r="P251" i="6"/>
  <c r="Q251" i="6"/>
  <c r="R251" i="6"/>
  <c r="O135" i="6"/>
  <c r="P135" i="6"/>
  <c r="Q135" i="6"/>
  <c r="R135" i="6"/>
  <c r="O224" i="6"/>
  <c r="P224" i="6"/>
  <c r="Q224" i="6"/>
  <c r="R224" i="6"/>
  <c r="O250" i="6"/>
  <c r="P250" i="6"/>
  <c r="Q250" i="6"/>
  <c r="R250" i="6"/>
  <c r="O193" i="6"/>
  <c r="P193" i="6"/>
  <c r="Q193" i="6"/>
  <c r="R193" i="6"/>
  <c r="O259" i="6"/>
  <c r="T259" i="6" s="1"/>
  <c r="P259" i="6"/>
  <c r="U259" i="6" s="1"/>
  <c r="Q259" i="6"/>
  <c r="V259" i="6" s="1"/>
  <c r="R259" i="6"/>
  <c r="W259" i="6" s="1"/>
  <c r="O142" i="6"/>
  <c r="T142" i="6" s="1"/>
  <c r="P142" i="6"/>
  <c r="U142" i="6" s="1"/>
  <c r="Q142" i="6"/>
  <c r="V142" i="6" s="1"/>
  <c r="R142" i="6"/>
  <c r="W142" i="6" s="1"/>
  <c r="O199" i="6"/>
  <c r="P199" i="6"/>
  <c r="Q199" i="6"/>
  <c r="R199" i="6"/>
  <c r="O253" i="6"/>
  <c r="P253" i="6"/>
  <c r="Q253" i="6"/>
  <c r="R253" i="6"/>
  <c r="O192" i="6"/>
  <c r="T192" i="6" s="1"/>
  <c r="P192" i="6"/>
  <c r="U192" i="6" s="1"/>
  <c r="Q192" i="6"/>
  <c r="V192" i="6" s="1"/>
  <c r="R192" i="6"/>
  <c r="W192" i="6" s="1"/>
  <c r="O64" i="6"/>
  <c r="T64" i="6" s="1"/>
  <c r="P64" i="6"/>
  <c r="U64" i="6" s="1"/>
  <c r="Q64" i="6"/>
  <c r="V64" i="6" s="1"/>
  <c r="R64" i="6"/>
  <c r="O27" i="6"/>
  <c r="T27" i="6" s="1"/>
  <c r="P27" i="6"/>
  <c r="U27" i="6" s="1"/>
  <c r="Q27" i="6"/>
  <c r="V27" i="6" s="1"/>
  <c r="R27" i="6"/>
  <c r="W27" i="6" s="1"/>
  <c r="O211" i="6"/>
  <c r="T211" i="6" s="1"/>
  <c r="P211" i="6"/>
  <c r="U211" i="6" s="1"/>
  <c r="Q211" i="6"/>
  <c r="V211" i="6" s="1"/>
  <c r="R211" i="6"/>
  <c r="W211" i="6" s="1"/>
  <c r="O243" i="6"/>
  <c r="T243" i="6" s="1"/>
  <c r="P243" i="6"/>
  <c r="U243" i="6" s="1"/>
  <c r="Q243" i="6"/>
  <c r="V243" i="6" s="1"/>
  <c r="R243" i="6"/>
  <c r="W243" i="6" s="1"/>
  <c r="O223" i="6"/>
  <c r="T223" i="6" s="1"/>
  <c r="P223" i="6"/>
  <c r="U223" i="6" s="1"/>
  <c r="Q223" i="6"/>
  <c r="V223" i="6" s="1"/>
  <c r="R223" i="6"/>
  <c r="W223" i="6" s="1"/>
  <c r="O246" i="6"/>
  <c r="P246" i="6"/>
  <c r="Q246" i="6"/>
  <c r="R246" i="6"/>
  <c r="O198" i="6"/>
  <c r="T198" i="6" s="1"/>
  <c r="P198" i="6"/>
  <c r="U198" i="6" s="1"/>
  <c r="Q198" i="6"/>
  <c r="V198" i="6" s="1"/>
  <c r="R198" i="6"/>
  <c r="W198" i="6" s="1"/>
  <c r="O256" i="6"/>
  <c r="T256" i="6" s="1"/>
  <c r="P256" i="6"/>
  <c r="U256" i="6" s="1"/>
  <c r="Q256" i="6"/>
  <c r="V256" i="6" s="1"/>
  <c r="R256" i="6"/>
  <c r="W256" i="6" s="1"/>
  <c r="O125" i="6"/>
  <c r="T125" i="6" s="1"/>
  <c r="P125" i="6"/>
  <c r="U125" i="6" s="1"/>
  <c r="Q125" i="6"/>
  <c r="V125" i="6" s="1"/>
  <c r="R125" i="6"/>
  <c r="W125" i="6" s="1"/>
  <c r="O233" i="6"/>
  <c r="P233" i="6"/>
  <c r="Q233" i="6"/>
  <c r="R233" i="6"/>
  <c r="W233" i="6" s="1"/>
  <c r="O126" i="6"/>
  <c r="T126" i="6" s="1"/>
  <c r="P126" i="6"/>
  <c r="U126" i="6" s="1"/>
  <c r="Q126" i="6"/>
  <c r="V126" i="6" s="1"/>
  <c r="R126" i="6"/>
  <c r="W126" i="6" s="1"/>
  <c r="O244" i="6"/>
  <c r="T244" i="6" s="1"/>
  <c r="P244" i="6"/>
  <c r="U244" i="6" s="1"/>
  <c r="Q244" i="6"/>
  <c r="V244" i="6" s="1"/>
  <c r="R244" i="6"/>
  <c r="W244" i="6" s="1"/>
  <c r="O43" i="6"/>
  <c r="T43" i="6" s="1"/>
  <c r="P43" i="6"/>
  <c r="U43" i="6" s="1"/>
  <c r="Q43" i="6"/>
  <c r="V43" i="6" s="1"/>
  <c r="R43" i="6"/>
  <c r="W43" i="6" s="1"/>
  <c r="O60" i="6"/>
  <c r="T60" i="6" s="1"/>
  <c r="P60" i="6"/>
  <c r="U60" i="6" s="1"/>
  <c r="Q60" i="6"/>
  <c r="V60" i="6" s="1"/>
  <c r="R60" i="6"/>
  <c r="O28" i="6"/>
  <c r="T28" i="6" s="1"/>
  <c r="P28" i="6"/>
  <c r="U28" i="6" s="1"/>
  <c r="Q28" i="6"/>
  <c r="V28" i="6" s="1"/>
  <c r="R28" i="6"/>
  <c r="W28" i="6" s="1"/>
  <c r="O61" i="6"/>
  <c r="T61" i="6" s="1"/>
  <c r="P61" i="6"/>
  <c r="U61" i="6" s="1"/>
  <c r="Q61" i="6"/>
  <c r="V61" i="6" s="1"/>
  <c r="R61" i="6"/>
  <c r="W61" i="6" s="1"/>
  <c r="O167" i="6"/>
  <c r="T167" i="6" s="1"/>
  <c r="P167" i="6"/>
  <c r="U167" i="6" s="1"/>
  <c r="Q167" i="6"/>
  <c r="V167" i="6" s="1"/>
  <c r="R167" i="6"/>
  <c r="W167" i="6" s="1"/>
  <c r="O33" i="6"/>
  <c r="T33" i="6" s="1"/>
  <c r="P33" i="6"/>
  <c r="U33" i="6" s="1"/>
  <c r="Q33" i="6"/>
  <c r="V33" i="6" s="1"/>
  <c r="R33" i="6"/>
  <c r="W33" i="6" s="1"/>
  <c r="O247" i="6"/>
  <c r="P247" i="6"/>
  <c r="Q247" i="6"/>
  <c r="R247" i="6"/>
  <c r="O260" i="6"/>
  <c r="T260" i="6" s="1"/>
  <c r="P260" i="6"/>
  <c r="U260" i="6" s="1"/>
  <c r="Q260" i="6"/>
  <c r="V260" i="6" s="1"/>
  <c r="R260" i="6"/>
  <c r="W260" i="6" s="1"/>
  <c r="O181" i="6"/>
  <c r="P181" i="6"/>
  <c r="Q181" i="6"/>
  <c r="R181" i="6"/>
  <c r="O86" i="6"/>
  <c r="T86" i="6" s="1"/>
  <c r="P86" i="6"/>
  <c r="U86" i="6" s="1"/>
  <c r="Q86" i="6"/>
  <c r="V86" i="6" s="1"/>
  <c r="R86" i="6"/>
  <c r="W86" i="6" s="1"/>
  <c r="O152" i="6"/>
  <c r="P152" i="6"/>
  <c r="Q152" i="6"/>
  <c r="R152" i="6"/>
  <c r="O264" i="6"/>
  <c r="T264" i="6" s="1"/>
  <c r="P264" i="6"/>
  <c r="U264" i="6" s="1"/>
  <c r="Q264" i="6"/>
  <c r="V264" i="6" s="1"/>
  <c r="R264" i="6"/>
  <c r="W264" i="6" s="1"/>
  <c r="O63" i="6"/>
  <c r="T63" i="6" s="1"/>
  <c r="P63" i="6"/>
  <c r="U63" i="6" s="1"/>
  <c r="Q63" i="6"/>
  <c r="V63" i="6" s="1"/>
  <c r="R63" i="6"/>
  <c r="O57" i="6"/>
  <c r="T57" i="6" s="1"/>
  <c r="P57" i="6"/>
  <c r="U57" i="6" s="1"/>
  <c r="Q57" i="6"/>
  <c r="V57" i="6" s="1"/>
  <c r="R57" i="6"/>
  <c r="W57" i="6" s="1"/>
  <c r="O113" i="6"/>
  <c r="T113" i="6" s="1"/>
  <c r="P113" i="6"/>
  <c r="U113" i="6" s="1"/>
  <c r="Q113" i="6"/>
  <c r="V113" i="6" s="1"/>
  <c r="R113" i="6"/>
  <c r="W113" i="6" s="1"/>
  <c r="O82" i="6"/>
  <c r="T82" i="6" s="1"/>
  <c r="P82" i="6"/>
  <c r="U82" i="6" s="1"/>
  <c r="Q82" i="6"/>
  <c r="V82" i="6" s="1"/>
  <c r="R82" i="6"/>
  <c r="W82" i="6" s="1"/>
  <c r="O195" i="6"/>
  <c r="P195" i="6"/>
  <c r="Q195" i="6"/>
  <c r="R195" i="6"/>
  <c r="O161" i="6"/>
  <c r="P161" i="6"/>
  <c r="Q161" i="6"/>
  <c r="R161" i="6"/>
  <c r="O45" i="6"/>
  <c r="T45" i="6" s="1"/>
  <c r="P45" i="6"/>
  <c r="U45" i="6" s="1"/>
  <c r="Q45" i="6"/>
  <c r="V45" i="6" s="1"/>
  <c r="R45" i="6"/>
  <c r="W45" i="6" s="1"/>
  <c r="O272" i="6"/>
  <c r="T272" i="6" s="1"/>
  <c r="P272" i="6"/>
  <c r="U272" i="6" s="1"/>
  <c r="Q272" i="6"/>
  <c r="V272" i="6" s="1"/>
  <c r="R272" i="6"/>
  <c r="W272" i="6" s="1"/>
  <c r="O101" i="6"/>
  <c r="T101" i="6" s="1"/>
  <c r="P101" i="6"/>
  <c r="U101" i="6" s="1"/>
  <c r="Q101" i="6"/>
  <c r="V101" i="6" s="1"/>
  <c r="R101" i="6"/>
  <c r="W101" i="6" s="1"/>
  <c r="O29" i="6"/>
  <c r="T29" i="6" s="1"/>
  <c r="P29" i="6"/>
  <c r="U29" i="6" s="1"/>
  <c r="Q29" i="6"/>
  <c r="V29" i="6" s="1"/>
  <c r="R29" i="6"/>
  <c r="W29" i="6" s="1"/>
  <c r="O283" i="6"/>
  <c r="T283" i="6" s="1"/>
  <c r="P283" i="6"/>
  <c r="U283" i="6" s="1"/>
  <c r="Q283" i="6"/>
  <c r="V283" i="6" s="1"/>
  <c r="R283" i="6"/>
  <c r="W283" i="6" s="1"/>
  <c r="O236" i="6"/>
  <c r="P236" i="6"/>
  <c r="Q236" i="6"/>
  <c r="R236" i="6"/>
  <c r="O241" i="6"/>
  <c r="T241" i="6" s="1"/>
  <c r="P241" i="6"/>
  <c r="U241" i="6" s="1"/>
  <c r="Q241" i="6"/>
  <c r="V241" i="6" s="1"/>
  <c r="R241" i="6"/>
  <c r="W241" i="6" s="1"/>
  <c r="O148" i="6"/>
  <c r="P148" i="6"/>
  <c r="Q148" i="6"/>
  <c r="R148" i="6"/>
  <c r="O261" i="6"/>
  <c r="T261" i="6" s="1"/>
  <c r="P261" i="6"/>
  <c r="U261" i="6" s="1"/>
  <c r="Q261" i="6"/>
  <c r="V261" i="6" s="1"/>
  <c r="R261" i="6"/>
  <c r="W261" i="6" s="1"/>
  <c r="O102" i="6"/>
  <c r="T102" i="6" s="1"/>
  <c r="P102" i="6"/>
  <c r="U102" i="6" s="1"/>
  <c r="Q102" i="6"/>
  <c r="V102" i="6" s="1"/>
  <c r="R102" i="6"/>
  <c r="W102" i="6" s="1"/>
  <c r="O19" i="6"/>
  <c r="T19" i="6" s="1"/>
  <c r="P19" i="6"/>
  <c r="U19" i="6" s="1"/>
  <c r="Q19" i="6"/>
  <c r="V19" i="6" s="1"/>
  <c r="R19" i="6"/>
  <c r="W19" i="6" s="1"/>
  <c r="O242" i="6"/>
  <c r="P242" i="6"/>
  <c r="Q242" i="6"/>
  <c r="R242" i="6"/>
  <c r="O163" i="6"/>
  <c r="T163" i="6" s="1"/>
  <c r="P163" i="6"/>
  <c r="U163" i="6" s="1"/>
  <c r="Q163" i="6"/>
  <c r="V163" i="6" s="1"/>
  <c r="R163" i="6"/>
  <c r="W163" i="6" s="1"/>
  <c r="O282" i="6"/>
  <c r="T282" i="6" s="1"/>
  <c r="P282" i="6"/>
  <c r="U282" i="6" s="1"/>
  <c r="Q282" i="6"/>
  <c r="V282" i="6" s="1"/>
  <c r="R282" i="6"/>
  <c r="W282" i="6" s="1"/>
  <c r="O154" i="6"/>
  <c r="P154" i="6"/>
  <c r="Q154" i="6"/>
  <c r="R154" i="6"/>
  <c r="O218" i="6"/>
  <c r="P218" i="6"/>
  <c r="Q218" i="6"/>
  <c r="R218" i="6"/>
  <c r="O98" i="6"/>
  <c r="T98" i="6" s="1"/>
  <c r="P98" i="6"/>
  <c r="U98" i="6" s="1"/>
  <c r="Q98" i="6"/>
  <c r="V98" i="6" s="1"/>
  <c r="R98" i="6"/>
  <c r="W98" i="6" s="1"/>
  <c r="O134" i="6"/>
  <c r="P134" i="6"/>
  <c r="Q134" i="6"/>
  <c r="R134" i="6"/>
  <c r="O34" i="6"/>
  <c r="T34" i="6" s="1"/>
  <c r="P34" i="6"/>
  <c r="U34" i="6" s="1"/>
  <c r="Q34" i="6"/>
  <c r="V34" i="6" s="1"/>
  <c r="R34" i="6"/>
  <c r="W34" i="6" s="1"/>
  <c r="O214" i="6"/>
  <c r="T214" i="6" s="1"/>
  <c r="P214" i="6"/>
  <c r="U214" i="6" s="1"/>
  <c r="Q214" i="6"/>
  <c r="V214" i="6" s="1"/>
  <c r="R214" i="6"/>
  <c r="W214" i="6" s="1"/>
  <c r="O89" i="6"/>
  <c r="P89" i="6"/>
  <c r="Q89" i="6"/>
  <c r="R89" i="6"/>
  <c r="O37" i="6"/>
  <c r="T37" i="6" s="1"/>
  <c r="P37" i="6"/>
  <c r="U37" i="6" s="1"/>
  <c r="Q37" i="6"/>
  <c r="V37" i="6" s="1"/>
  <c r="R37" i="6"/>
  <c r="W37" i="6" s="1"/>
  <c r="O95" i="6"/>
  <c r="P95" i="6"/>
  <c r="Q95" i="6"/>
  <c r="R95" i="6"/>
  <c r="O92" i="6"/>
  <c r="T92" i="6" s="1"/>
  <c r="P92" i="6"/>
  <c r="U92" i="6" s="1"/>
  <c r="Q92" i="6"/>
  <c r="V92" i="6" s="1"/>
  <c r="R92" i="6"/>
  <c r="W92" i="6" s="1"/>
  <c r="O179" i="6"/>
  <c r="T179" i="6" s="1"/>
  <c r="P179" i="6"/>
  <c r="U179" i="6" s="1"/>
  <c r="Q179" i="6"/>
  <c r="V179" i="6" s="1"/>
  <c r="R179" i="6"/>
  <c r="W179" i="6" s="1"/>
  <c r="O234" i="6"/>
  <c r="T234" i="6" s="1"/>
  <c r="P234" i="6"/>
  <c r="U234" i="6" s="1"/>
  <c r="Q234" i="6"/>
  <c r="V234" i="6" s="1"/>
  <c r="R234" i="6"/>
  <c r="O23" i="6"/>
  <c r="P23" i="6"/>
  <c r="Q23" i="6"/>
  <c r="R23" i="6"/>
  <c r="W23" i="6" s="1"/>
  <c r="O119" i="6"/>
  <c r="T119" i="6" s="1"/>
  <c r="P119" i="6"/>
  <c r="U119" i="6" s="1"/>
  <c r="Q119" i="6"/>
  <c r="V119" i="6" s="1"/>
  <c r="R119" i="6"/>
  <c r="W119" i="6" s="1"/>
  <c r="O72" i="6"/>
  <c r="P72" i="6"/>
  <c r="Q72" i="6"/>
  <c r="R72" i="6"/>
  <c r="O268" i="6"/>
  <c r="T268" i="6" s="1"/>
  <c r="P268" i="6"/>
  <c r="U268" i="6" s="1"/>
  <c r="Q268" i="6"/>
  <c r="V268" i="6" s="1"/>
  <c r="R268" i="6"/>
  <c r="W268" i="6" s="1"/>
  <c r="O111" i="6"/>
  <c r="T111" i="6" s="1"/>
  <c r="P111" i="6"/>
  <c r="U111" i="6" s="1"/>
  <c r="Q111" i="6"/>
  <c r="V111" i="6" s="1"/>
  <c r="R111" i="6"/>
  <c r="W111" i="6" s="1"/>
  <c r="O53" i="6"/>
  <c r="T53" i="6" s="1"/>
  <c r="P53" i="6"/>
  <c r="U53" i="6" s="1"/>
  <c r="Q53" i="6"/>
  <c r="V53" i="6" s="1"/>
  <c r="R53" i="6"/>
  <c r="W53" i="6" s="1"/>
  <c r="O12" i="6"/>
  <c r="T12" i="6" s="1"/>
  <c r="P12" i="6"/>
  <c r="U12" i="6" s="1"/>
  <c r="Q12" i="6"/>
  <c r="V12" i="6" s="1"/>
  <c r="R12" i="6"/>
  <c r="W12" i="6" s="1"/>
  <c r="O226" i="6"/>
  <c r="P226" i="6"/>
  <c r="Q226" i="6"/>
  <c r="R226" i="6"/>
  <c r="O279" i="6"/>
  <c r="T279" i="6" s="1"/>
  <c r="P279" i="6"/>
  <c r="U279" i="6" s="1"/>
  <c r="Q279" i="6"/>
  <c r="V279" i="6" s="1"/>
  <c r="R279" i="6"/>
  <c r="W279" i="6" s="1"/>
  <c r="O22" i="6"/>
  <c r="T22" i="6" s="1"/>
  <c r="P22" i="6"/>
  <c r="U22" i="6" s="1"/>
  <c r="Q22" i="6"/>
  <c r="V22" i="6" s="1"/>
  <c r="R22" i="6"/>
  <c r="W22" i="6" s="1"/>
  <c r="O266" i="6"/>
  <c r="T266" i="6" s="1"/>
  <c r="P266" i="6"/>
  <c r="U266" i="6" s="1"/>
  <c r="Q266" i="6"/>
  <c r="V266" i="6" s="1"/>
  <c r="R266" i="6"/>
  <c r="W266" i="6" s="1"/>
  <c r="O270" i="6"/>
  <c r="P270" i="6"/>
  <c r="Q270" i="6"/>
  <c r="R270" i="6"/>
  <c r="O130" i="6"/>
  <c r="P130" i="6"/>
  <c r="Q130" i="6"/>
  <c r="R130" i="6"/>
  <c r="O8" i="6"/>
  <c r="T8" i="6" s="1"/>
  <c r="P8" i="6"/>
  <c r="U8" i="6" s="1"/>
  <c r="Q8" i="6"/>
  <c r="V8" i="6" s="1"/>
  <c r="R8" i="6"/>
  <c r="W8" i="6" s="1"/>
  <c r="O10" i="6"/>
  <c r="T10" i="6" s="1"/>
  <c r="P10" i="6"/>
  <c r="U10" i="6" s="1"/>
  <c r="Q10" i="6"/>
  <c r="V10" i="6" s="1"/>
  <c r="R10" i="6"/>
  <c r="W10" i="6" s="1"/>
  <c r="O26" i="6"/>
  <c r="T26" i="6" s="1"/>
  <c r="P26" i="6"/>
  <c r="U26" i="6" s="1"/>
  <c r="Q26" i="6"/>
  <c r="V26" i="6" s="1"/>
  <c r="R26" i="6"/>
  <c r="W26" i="6" s="1"/>
  <c r="O204" i="6"/>
  <c r="P204" i="6"/>
  <c r="Q204" i="6"/>
  <c r="R204" i="6"/>
  <c r="W204" i="6" s="1"/>
  <c r="O78" i="6"/>
  <c r="P78" i="6"/>
  <c r="Q78" i="6"/>
  <c r="R78" i="6"/>
  <c r="O16" i="6"/>
  <c r="T16" i="6" s="1"/>
  <c r="P16" i="6"/>
  <c r="U16" i="6" s="1"/>
  <c r="Q16" i="6"/>
  <c r="V16" i="6" s="1"/>
  <c r="R16" i="6"/>
  <c r="W16" i="6" s="1"/>
  <c r="O137" i="6"/>
  <c r="P137" i="6"/>
  <c r="Q137" i="6"/>
  <c r="R137" i="6"/>
  <c r="O202" i="6"/>
  <c r="P202" i="6"/>
  <c r="Q202" i="6"/>
  <c r="R202" i="6"/>
  <c r="O46" i="6"/>
  <c r="T46" i="6" s="1"/>
  <c r="P46" i="6"/>
  <c r="U46" i="6" s="1"/>
  <c r="Q46" i="6"/>
  <c r="V46" i="6" s="1"/>
  <c r="R46" i="6"/>
  <c r="W46" i="6" s="1"/>
  <c r="O157" i="6"/>
  <c r="T157" i="6" s="1"/>
  <c r="P157" i="6"/>
  <c r="U157" i="6" s="1"/>
  <c r="Q157" i="6"/>
  <c r="V157" i="6" s="1"/>
  <c r="R157" i="6"/>
  <c r="W157" i="6" s="1"/>
  <c r="O144" i="6"/>
  <c r="T144" i="6" s="1"/>
  <c r="P144" i="6"/>
  <c r="U144" i="6" s="1"/>
  <c r="Q144" i="6"/>
  <c r="V144" i="6" s="1"/>
  <c r="R144" i="6"/>
  <c r="W144" i="6" s="1"/>
  <c r="O269" i="6"/>
  <c r="T269" i="6" s="1"/>
  <c r="P269" i="6"/>
  <c r="U269" i="6" s="1"/>
  <c r="Q269" i="6"/>
  <c r="V269" i="6" s="1"/>
  <c r="R269" i="6"/>
  <c r="W269" i="6" s="1"/>
  <c r="O209" i="6"/>
  <c r="P209" i="6"/>
  <c r="Q209" i="6"/>
  <c r="R209" i="6"/>
  <c r="O77" i="6"/>
  <c r="T77" i="6" s="1"/>
  <c r="P77" i="6"/>
  <c r="U77" i="6" s="1"/>
  <c r="Q77" i="6"/>
  <c r="V77" i="6" s="1"/>
  <c r="R77" i="6"/>
  <c r="W77" i="6" s="1"/>
  <c r="O168" i="6"/>
  <c r="T168" i="6" s="1"/>
  <c r="P168" i="6"/>
  <c r="U168" i="6" s="1"/>
  <c r="Q168" i="6"/>
  <c r="V168" i="6" s="1"/>
  <c r="R168" i="6"/>
  <c r="W168" i="6" s="1"/>
  <c r="O17" i="6"/>
  <c r="T17" i="6" s="1"/>
  <c r="P17" i="6"/>
  <c r="U17" i="6" s="1"/>
  <c r="Q17" i="6"/>
  <c r="V17" i="6" s="1"/>
  <c r="R17" i="6"/>
  <c r="W17" i="6" s="1"/>
  <c r="O4" i="6"/>
  <c r="T4" i="6" s="1"/>
  <c r="P4" i="6"/>
  <c r="U4" i="6" s="1"/>
  <c r="Q4" i="6"/>
  <c r="V4" i="6" s="1"/>
  <c r="R4" i="6"/>
  <c r="W4" i="6" s="1"/>
  <c r="O252" i="6"/>
  <c r="T252" i="6" s="1"/>
  <c r="P252" i="6"/>
  <c r="U252" i="6" s="1"/>
  <c r="Q252" i="6"/>
  <c r="V252" i="6" s="1"/>
  <c r="R252" i="6"/>
  <c r="W252" i="6" s="1"/>
  <c r="O187" i="6"/>
  <c r="P187" i="6"/>
  <c r="Q187" i="6"/>
  <c r="R187" i="6"/>
  <c r="O49" i="6"/>
  <c r="T49" i="6" s="1"/>
  <c r="P49" i="6"/>
  <c r="U49" i="6" s="1"/>
  <c r="Q49" i="6"/>
  <c r="V49" i="6" s="1"/>
  <c r="R49" i="6"/>
  <c r="W49" i="6" s="1"/>
  <c r="O286" i="6"/>
  <c r="P286" i="6"/>
  <c r="Q286" i="6"/>
  <c r="R286" i="6"/>
  <c r="O30" i="6"/>
  <c r="T30" i="6" s="1"/>
  <c r="P30" i="6"/>
  <c r="U30" i="6" s="1"/>
  <c r="Q30" i="6"/>
  <c r="V30" i="6" s="1"/>
  <c r="R30" i="6"/>
  <c r="W30" i="6" s="1"/>
  <c r="O166" i="6"/>
  <c r="P166" i="6"/>
  <c r="Q166" i="6"/>
  <c r="R166" i="6"/>
  <c r="W166" i="6" s="1"/>
  <c r="O96" i="6"/>
  <c r="P96" i="6"/>
  <c r="Q96" i="6"/>
  <c r="R96" i="6"/>
  <c r="O178" i="6"/>
  <c r="P178" i="6"/>
  <c r="Q178" i="6"/>
  <c r="R178" i="6"/>
  <c r="O265" i="6"/>
  <c r="T265" i="6" s="1"/>
  <c r="P265" i="6"/>
  <c r="U265" i="6" s="1"/>
  <c r="Q265" i="6"/>
  <c r="V265" i="6" s="1"/>
  <c r="R265" i="6"/>
  <c r="W265" i="6" s="1"/>
  <c r="O237" i="6"/>
  <c r="T237" i="6" s="1"/>
  <c r="P237" i="6"/>
  <c r="U237" i="6" s="1"/>
  <c r="Q237" i="6"/>
  <c r="V237" i="6" s="1"/>
  <c r="R237" i="6"/>
  <c r="W237" i="6" s="1"/>
  <c r="O114" i="6"/>
  <c r="P114" i="6"/>
  <c r="Q114" i="6"/>
  <c r="R114" i="6"/>
  <c r="O25" i="6"/>
  <c r="T25" i="6" s="1"/>
  <c r="P25" i="6"/>
  <c r="U25" i="6" s="1"/>
  <c r="Q25" i="6"/>
  <c r="V25" i="6" s="1"/>
  <c r="R25" i="6"/>
  <c r="W25" i="6" s="1"/>
  <c r="O107" i="6"/>
  <c r="P107" i="6"/>
  <c r="Q107" i="6"/>
  <c r="R107" i="6"/>
  <c r="O197" i="6"/>
  <c r="T197" i="6" s="1"/>
  <c r="P197" i="6"/>
  <c r="U197" i="6" s="1"/>
  <c r="Q197" i="6"/>
  <c r="V197" i="6" s="1"/>
  <c r="R197" i="6"/>
  <c r="W197" i="6" s="1"/>
  <c r="O143" i="6"/>
  <c r="P143" i="6"/>
  <c r="Q143" i="6"/>
  <c r="R143" i="6"/>
  <c r="O281" i="6"/>
  <c r="T281" i="6" s="1"/>
  <c r="P281" i="6"/>
  <c r="U281" i="6" s="1"/>
  <c r="Q281" i="6"/>
  <c r="V281" i="6" s="1"/>
  <c r="R281" i="6"/>
  <c r="W281" i="6" s="1"/>
  <c r="O194" i="6"/>
  <c r="P194" i="6"/>
  <c r="Q194" i="6"/>
  <c r="R194" i="6"/>
  <c r="O263" i="6"/>
  <c r="T263" i="6" s="1"/>
  <c r="P263" i="6"/>
  <c r="U263" i="6" s="1"/>
  <c r="Q263" i="6"/>
  <c r="V263" i="6" s="1"/>
  <c r="R263" i="6"/>
  <c r="W263" i="6" s="1"/>
  <c r="O36" i="6"/>
  <c r="T36" i="6" s="1"/>
  <c r="P36" i="6"/>
  <c r="U36" i="6" s="1"/>
  <c r="Q36" i="6"/>
  <c r="V36" i="6" s="1"/>
  <c r="R36" i="6"/>
  <c r="W36" i="6" s="1"/>
  <c r="O40" i="6"/>
  <c r="T40" i="6" s="1"/>
  <c r="P40" i="6"/>
  <c r="U40" i="6" s="1"/>
  <c r="Q40" i="6"/>
  <c r="V40" i="6" s="1"/>
  <c r="R40" i="6"/>
  <c r="W40" i="6" s="1"/>
  <c r="O11" i="6"/>
  <c r="T11" i="6" s="1"/>
  <c r="P11" i="6"/>
  <c r="U11" i="6" s="1"/>
  <c r="Q11" i="6"/>
  <c r="V11" i="6" s="1"/>
  <c r="R11" i="6"/>
  <c r="W11" i="6" s="1"/>
  <c r="O257" i="6"/>
  <c r="T257" i="6" s="1"/>
  <c r="P257" i="6"/>
  <c r="U257" i="6" s="1"/>
  <c r="Q257" i="6"/>
  <c r="V257" i="6" s="1"/>
  <c r="R257" i="6"/>
  <c r="W257" i="6" s="1"/>
  <c r="O112" i="6"/>
  <c r="P112" i="6"/>
  <c r="Q112" i="6"/>
  <c r="R112" i="6"/>
  <c r="O278" i="6"/>
  <c r="P278" i="6"/>
  <c r="Q278" i="6"/>
  <c r="R278" i="6"/>
  <c r="O165" i="6"/>
  <c r="P165" i="6"/>
  <c r="Q165" i="6"/>
  <c r="R165" i="6"/>
  <c r="W165" i="6" s="1"/>
  <c r="O69" i="6"/>
  <c r="T69" i="6" s="1"/>
  <c r="P69" i="6"/>
  <c r="U69" i="6" s="1"/>
  <c r="Q69" i="6"/>
  <c r="V69" i="6" s="1"/>
  <c r="R69" i="6"/>
  <c r="W69" i="6" s="1"/>
  <c r="O106" i="6"/>
  <c r="T106" i="6" s="1"/>
  <c r="P106" i="6"/>
  <c r="U106" i="6" s="1"/>
  <c r="Q106" i="6"/>
  <c r="V106" i="6" s="1"/>
  <c r="R106" i="6"/>
  <c r="W106" i="6" s="1"/>
  <c r="O254" i="6"/>
  <c r="T254" i="6" s="1"/>
  <c r="P254" i="6"/>
  <c r="U254" i="6" s="1"/>
  <c r="Q254" i="6"/>
  <c r="V254" i="6" s="1"/>
  <c r="R254" i="6"/>
  <c r="W254" i="6" s="1"/>
  <c r="O190" i="6"/>
  <c r="T190" i="6" s="1"/>
  <c r="P190" i="6"/>
  <c r="U190" i="6" s="1"/>
  <c r="Q190" i="6"/>
  <c r="V190" i="6" s="1"/>
  <c r="R190" i="6"/>
  <c r="W190" i="6" s="1"/>
  <c r="O39" i="6"/>
  <c r="T39" i="6" s="1"/>
  <c r="P39" i="6"/>
  <c r="U39" i="6" s="1"/>
  <c r="Q39" i="6"/>
  <c r="V39" i="6" s="1"/>
  <c r="R39" i="6"/>
  <c r="W39" i="6" s="1"/>
  <c r="O210" i="6"/>
  <c r="T210" i="6" s="1"/>
  <c r="P210" i="6"/>
  <c r="U210" i="6" s="1"/>
  <c r="Q210" i="6"/>
  <c r="V210" i="6" s="1"/>
  <c r="R210" i="6"/>
  <c r="O124" i="6"/>
  <c r="T124" i="6" s="1"/>
  <c r="P124" i="6"/>
  <c r="U124" i="6" s="1"/>
  <c r="Q124" i="6"/>
  <c r="V124" i="6" s="1"/>
  <c r="R124" i="6"/>
  <c r="W124" i="6" s="1"/>
  <c r="O2" i="6"/>
  <c r="T2" i="6" s="1"/>
  <c r="P2" i="6"/>
  <c r="U2" i="6" s="1"/>
  <c r="Q2" i="6"/>
  <c r="V2" i="6" s="1"/>
  <c r="R2" i="6"/>
  <c r="W2" i="6" s="1"/>
  <c r="O274" i="6"/>
  <c r="P274" i="6"/>
  <c r="Q274" i="6"/>
  <c r="R274" i="6"/>
  <c r="O221" i="6"/>
  <c r="T221" i="6" s="1"/>
  <c r="P221" i="6"/>
  <c r="U221" i="6" s="1"/>
  <c r="Q221" i="6"/>
  <c r="V221" i="6" s="1"/>
  <c r="R221" i="6"/>
  <c r="W221" i="6" s="1"/>
  <c r="O14" i="6"/>
  <c r="T14" i="6" s="1"/>
  <c r="P14" i="6"/>
  <c r="U14" i="6" s="1"/>
  <c r="Q14" i="6"/>
  <c r="V14" i="6" s="1"/>
  <c r="R14" i="6"/>
  <c r="W14" i="6" s="1"/>
  <c r="O155" i="6"/>
  <c r="P155" i="6"/>
  <c r="Q155" i="6"/>
  <c r="R155" i="6"/>
  <c r="O219" i="6"/>
  <c r="P219" i="6"/>
  <c r="Q219" i="6"/>
  <c r="R219" i="6"/>
  <c r="O6" i="6"/>
  <c r="T6" i="6" s="1"/>
  <c r="P6" i="6"/>
  <c r="U6" i="6" s="1"/>
  <c r="Q6" i="6"/>
  <c r="V6" i="6" s="1"/>
  <c r="R6" i="6"/>
  <c r="W6" i="6" s="1"/>
  <c r="O207" i="6"/>
  <c r="P207" i="6"/>
  <c r="Q207" i="6"/>
  <c r="R207" i="6"/>
  <c r="O188" i="6"/>
  <c r="T188" i="6" s="1"/>
  <c r="P188" i="6"/>
  <c r="U188" i="6" s="1"/>
  <c r="Q188" i="6"/>
  <c r="V188" i="6" s="1"/>
  <c r="R188" i="6"/>
  <c r="W188" i="6" s="1"/>
  <c r="O58" i="6"/>
  <c r="T58" i="6" s="1"/>
  <c r="P58" i="6"/>
  <c r="U58" i="6" s="1"/>
  <c r="Q58" i="6"/>
  <c r="V58" i="6" s="1"/>
  <c r="R58" i="6"/>
  <c r="W58" i="6" s="1"/>
  <c r="O50" i="6"/>
  <c r="T50" i="6" s="1"/>
  <c r="P50" i="6"/>
  <c r="U50" i="6" s="1"/>
  <c r="Q50" i="6"/>
  <c r="V50" i="6" s="1"/>
  <c r="R50" i="6"/>
  <c r="W50" i="6" s="1"/>
  <c r="O132" i="6"/>
  <c r="T132" i="6" s="1"/>
  <c r="P132" i="6"/>
  <c r="U132" i="6" s="1"/>
  <c r="Q132" i="6"/>
  <c r="V132" i="6" s="1"/>
  <c r="R132" i="6"/>
  <c r="W132" i="6" s="1"/>
  <c r="O138" i="6"/>
  <c r="T138" i="6" s="1"/>
  <c r="P138" i="6"/>
  <c r="U138" i="6" s="1"/>
  <c r="Q138" i="6"/>
  <c r="V138" i="6" s="1"/>
  <c r="R138" i="6"/>
  <c r="W138" i="6" s="1"/>
  <c r="O68" i="6"/>
  <c r="T68" i="6" s="1"/>
  <c r="P68" i="6"/>
  <c r="U68" i="6" s="1"/>
  <c r="Q68" i="6"/>
  <c r="V68" i="6" s="1"/>
  <c r="R68" i="6"/>
  <c r="W68" i="6" s="1"/>
  <c r="O54" i="6"/>
  <c r="T54" i="6" s="1"/>
  <c r="P54" i="6"/>
  <c r="U54" i="6" s="1"/>
  <c r="Q54" i="6"/>
  <c r="V54" i="6" s="1"/>
  <c r="R54" i="6"/>
  <c r="W54" i="6" s="1"/>
  <c r="O84" i="6"/>
  <c r="T84" i="6" s="1"/>
  <c r="P84" i="6"/>
  <c r="U84" i="6" s="1"/>
  <c r="Q84" i="6"/>
  <c r="V84" i="6" s="1"/>
  <c r="R84" i="6"/>
  <c r="W84" i="6" s="1"/>
  <c r="O158" i="6"/>
  <c r="T158" i="6" s="1"/>
  <c r="P158" i="6"/>
  <c r="U158" i="6" s="1"/>
  <c r="Q158" i="6"/>
  <c r="V158" i="6" s="1"/>
  <c r="R158" i="6"/>
  <c r="W158" i="6" s="1"/>
  <c r="O205" i="6"/>
  <c r="P205" i="6"/>
  <c r="Q205" i="6"/>
  <c r="R205" i="6"/>
  <c r="O133" i="6"/>
  <c r="T133" i="6" s="1"/>
  <c r="P133" i="6"/>
  <c r="U133" i="6" s="1"/>
  <c r="Q133" i="6"/>
  <c r="V133" i="6" s="1"/>
  <c r="R133" i="6"/>
  <c r="W133" i="6" s="1"/>
  <c r="O94" i="6"/>
  <c r="T94" i="6" s="1"/>
  <c r="P94" i="6"/>
  <c r="U94" i="6" s="1"/>
  <c r="Q94" i="6"/>
  <c r="V94" i="6" s="1"/>
  <c r="R94" i="6"/>
  <c r="W94" i="6" s="1"/>
  <c r="O196" i="6"/>
  <c r="P196" i="6"/>
  <c r="Q196" i="6"/>
  <c r="R196" i="6"/>
  <c r="O70" i="6"/>
  <c r="T70" i="6" s="1"/>
  <c r="P70" i="6"/>
  <c r="U70" i="6" s="1"/>
  <c r="Q70" i="6"/>
  <c r="V70" i="6" s="1"/>
  <c r="R70" i="6"/>
  <c r="W70" i="6" s="1"/>
  <c r="O230" i="6"/>
  <c r="P230" i="6"/>
  <c r="Q230" i="6"/>
  <c r="R230" i="6"/>
  <c r="O215" i="6"/>
  <c r="T215" i="6" s="1"/>
  <c r="P215" i="6"/>
  <c r="U215" i="6" s="1"/>
  <c r="Q215" i="6"/>
  <c r="V215" i="6" s="1"/>
  <c r="R215" i="6"/>
  <c r="W215" i="6" s="1"/>
  <c r="O52" i="6"/>
  <c r="T52" i="6" s="1"/>
  <c r="P52" i="6"/>
  <c r="U52" i="6" s="1"/>
  <c r="Q52" i="6"/>
  <c r="V52" i="6" s="1"/>
  <c r="R52" i="6"/>
  <c r="W52" i="6" s="1"/>
  <c r="O284" i="6"/>
  <c r="T284" i="6" s="1"/>
  <c r="P284" i="6"/>
  <c r="U284" i="6" s="1"/>
  <c r="Q284" i="6"/>
  <c r="V284" i="6" s="1"/>
  <c r="R284" i="6"/>
  <c r="W284" i="6" s="1"/>
  <c r="O200" i="6"/>
  <c r="T200" i="6" s="1"/>
  <c r="P200" i="6"/>
  <c r="U200" i="6" s="1"/>
  <c r="Q200" i="6"/>
  <c r="V200" i="6" s="1"/>
  <c r="R200" i="6"/>
  <c r="W200" i="6" s="1"/>
  <c r="O231" i="6"/>
  <c r="P231" i="6"/>
  <c r="Q231" i="6"/>
  <c r="R231" i="6"/>
  <c r="O116" i="6"/>
  <c r="P116" i="6"/>
  <c r="Q116" i="6"/>
  <c r="R116" i="6"/>
  <c r="O129" i="6"/>
  <c r="T129" i="6" s="1"/>
  <c r="P129" i="6"/>
  <c r="U129" i="6" s="1"/>
  <c r="Q129" i="6"/>
  <c r="V129" i="6" s="1"/>
  <c r="R129" i="6"/>
  <c r="W129" i="6" s="1"/>
  <c r="O201" i="6"/>
  <c r="T201" i="6" s="1"/>
  <c r="P201" i="6"/>
  <c r="U201" i="6" s="1"/>
  <c r="Q201" i="6"/>
  <c r="V201" i="6" s="1"/>
  <c r="R201" i="6"/>
  <c r="W201" i="6" s="1"/>
  <c r="O136" i="6"/>
  <c r="T136" i="6" s="1"/>
  <c r="P136" i="6"/>
  <c r="U136" i="6" s="1"/>
  <c r="Q136" i="6"/>
  <c r="V136" i="6" s="1"/>
  <c r="R136" i="6"/>
  <c r="W136" i="6" s="1"/>
  <c r="O173" i="6"/>
  <c r="P173" i="6"/>
  <c r="Q173" i="6"/>
  <c r="R173" i="6"/>
  <c r="O186" i="6"/>
  <c r="T186" i="6" s="1"/>
  <c r="P186" i="6"/>
  <c r="U186" i="6" s="1"/>
  <c r="Q186" i="6"/>
  <c r="V186" i="6" s="1"/>
  <c r="R186" i="6"/>
  <c r="W186" i="6" s="1"/>
  <c r="O21" i="6"/>
  <c r="T21" i="6" s="1"/>
  <c r="P21" i="6"/>
  <c r="U21" i="6" s="1"/>
  <c r="Q21" i="6"/>
  <c r="V21" i="6" s="1"/>
  <c r="R21" i="6"/>
  <c r="W21" i="6" s="1"/>
  <c r="O83" i="6"/>
  <c r="T83" i="6" s="1"/>
  <c r="P83" i="6"/>
  <c r="U83" i="6" s="1"/>
  <c r="Q83" i="6"/>
  <c r="V83" i="6" s="1"/>
  <c r="R83" i="6"/>
  <c r="W83" i="6" s="1"/>
  <c r="O160" i="6"/>
  <c r="T160" i="6" s="1"/>
  <c r="P160" i="6"/>
  <c r="U160" i="6" s="1"/>
  <c r="Q160" i="6"/>
  <c r="V160" i="6" s="1"/>
  <c r="R160" i="6"/>
  <c r="W160" i="6" s="1"/>
  <c r="O93" i="6"/>
  <c r="T93" i="6" s="1"/>
  <c r="P93" i="6"/>
  <c r="U93" i="6" s="1"/>
  <c r="Q93" i="6"/>
  <c r="V93" i="6" s="1"/>
  <c r="R93" i="6"/>
  <c r="W93" i="6" s="1"/>
  <c r="O184" i="6"/>
  <c r="T184" i="6" s="1"/>
  <c r="P184" i="6"/>
  <c r="U184" i="6" s="1"/>
  <c r="Q184" i="6"/>
  <c r="V184" i="6" s="1"/>
  <c r="R184" i="6"/>
  <c r="W184" i="6" s="1"/>
  <c r="O232" i="6"/>
  <c r="P232" i="6"/>
  <c r="Q232" i="6"/>
  <c r="R232" i="6"/>
  <c r="O212" i="6"/>
  <c r="P212" i="6"/>
  <c r="Q212" i="6"/>
  <c r="R212" i="6"/>
  <c r="O267" i="6"/>
  <c r="T267" i="6" s="1"/>
  <c r="P267" i="6"/>
  <c r="U267" i="6" s="1"/>
  <c r="Q267" i="6"/>
  <c r="V267" i="6" s="1"/>
  <c r="R267" i="6"/>
  <c r="W267" i="6" s="1"/>
  <c r="O208" i="6"/>
  <c r="T208" i="6" s="1"/>
  <c r="P208" i="6"/>
  <c r="U208" i="6" s="1"/>
  <c r="Q208" i="6"/>
  <c r="V208" i="6" s="1"/>
  <c r="R208" i="6"/>
  <c r="W208" i="6" s="1"/>
  <c r="O75" i="6"/>
  <c r="P75" i="6"/>
  <c r="Q75" i="6"/>
  <c r="R75" i="6"/>
  <c r="W75" i="6" s="1"/>
  <c r="O238" i="6"/>
  <c r="P238" i="6"/>
  <c r="Q238" i="6"/>
  <c r="R238" i="6"/>
  <c r="O177" i="6"/>
  <c r="P177" i="6"/>
  <c r="Q177" i="6"/>
  <c r="R177" i="6"/>
  <c r="O56" i="6"/>
  <c r="T56" i="6" s="1"/>
  <c r="P56" i="6"/>
  <c r="U56" i="6" s="1"/>
  <c r="Q56" i="6"/>
  <c r="V56" i="6" s="1"/>
  <c r="R56" i="6"/>
  <c r="W56" i="6" s="1"/>
  <c r="O66" i="6"/>
  <c r="P66" i="6"/>
  <c r="Q66" i="6"/>
  <c r="R66" i="6"/>
  <c r="O139" i="6"/>
  <c r="P139" i="6"/>
  <c r="Q139" i="6"/>
  <c r="R139" i="6"/>
  <c r="O100" i="6"/>
  <c r="T100" i="6" s="1"/>
  <c r="P100" i="6"/>
  <c r="U100" i="6" s="1"/>
  <c r="Q100" i="6"/>
  <c r="V100" i="6" s="1"/>
  <c r="R100" i="6"/>
  <c r="W100" i="6" s="1"/>
  <c r="O248" i="6"/>
  <c r="P248" i="6"/>
  <c r="Q248" i="6"/>
  <c r="R248" i="6"/>
  <c r="O18" i="6"/>
  <c r="T18" i="6" s="1"/>
  <c r="P18" i="6"/>
  <c r="U18" i="6" s="1"/>
  <c r="Q18" i="6"/>
  <c r="V18" i="6" s="1"/>
  <c r="R18" i="6"/>
  <c r="W18" i="6" s="1"/>
  <c r="O255" i="6"/>
  <c r="P255" i="6"/>
  <c r="Q255" i="6"/>
  <c r="R255" i="6"/>
  <c r="O275" i="6"/>
  <c r="P275" i="6"/>
  <c r="Q275" i="6"/>
  <c r="R275" i="6"/>
  <c r="O97" i="6"/>
  <c r="T97" i="6" s="1"/>
  <c r="P97" i="6"/>
  <c r="U97" i="6" s="1"/>
  <c r="Q97" i="6"/>
  <c r="V97" i="6" s="1"/>
  <c r="R97" i="6"/>
  <c r="W97" i="6" s="1"/>
  <c r="O150" i="6"/>
  <c r="P150" i="6"/>
  <c r="Q150" i="6"/>
  <c r="R150" i="6"/>
  <c r="O91" i="6"/>
  <c r="T91" i="6" s="1"/>
  <c r="P91" i="6"/>
  <c r="U91" i="6" s="1"/>
  <c r="Q91" i="6"/>
  <c r="V91" i="6" s="1"/>
  <c r="R91" i="6"/>
  <c r="W91" i="6" s="1"/>
  <c r="O71" i="6"/>
  <c r="P71" i="6"/>
  <c r="Q71" i="6"/>
  <c r="R71" i="6"/>
  <c r="O42" i="6"/>
  <c r="T42" i="6" s="1"/>
  <c r="P42" i="6"/>
  <c r="U42" i="6" s="1"/>
  <c r="Q42" i="6"/>
  <c r="V42" i="6" s="1"/>
  <c r="R42" i="6"/>
  <c r="W42" i="6" s="1"/>
  <c r="O73" i="6"/>
  <c r="P73" i="6"/>
  <c r="Q73" i="6"/>
  <c r="R73" i="6"/>
  <c r="O9" i="6"/>
  <c r="T9" i="6" s="1"/>
  <c r="P9" i="6"/>
  <c r="U9" i="6" s="1"/>
  <c r="Q9" i="6"/>
  <c r="V9" i="6" s="1"/>
  <c r="R9" i="6"/>
  <c r="W9" i="6" s="1"/>
  <c r="O108" i="6"/>
  <c r="T108" i="6" s="1"/>
  <c r="P108" i="6"/>
  <c r="U108" i="6" s="1"/>
  <c r="Q108" i="6"/>
  <c r="V108" i="6" s="1"/>
  <c r="R108" i="6"/>
  <c r="W108" i="6" s="1"/>
  <c r="O175" i="6"/>
  <c r="T175" i="6" s="1"/>
  <c r="P175" i="6"/>
  <c r="U175" i="6" s="1"/>
  <c r="Q175" i="6"/>
  <c r="V175" i="6" s="1"/>
  <c r="R175" i="6"/>
  <c r="W175" i="6" s="1"/>
  <c r="O20" i="6"/>
  <c r="T20" i="6" s="1"/>
  <c r="P20" i="6"/>
  <c r="U20" i="6" s="1"/>
  <c r="Q20" i="6"/>
  <c r="V20" i="6" s="1"/>
  <c r="R20" i="6"/>
  <c r="W20" i="6" s="1"/>
  <c r="O191" i="6"/>
  <c r="P191" i="6"/>
  <c r="Q191" i="6"/>
  <c r="R191" i="6"/>
  <c r="O153" i="6"/>
  <c r="P153" i="6"/>
  <c r="Q153" i="6"/>
  <c r="R153" i="6"/>
  <c r="O65" i="6"/>
  <c r="T65" i="6" s="1"/>
  <c r="P65" i="6"/>
  <c r="U65" i="6" s="1"/>
  <c r="Q65" i="6"/>
  <c r="V65" i="6" s="1"/>
  <c r="R65" i="6"/>
  <c r="W65" i="6" s="1"/>
  <c r="O7" i="6"/>
  <c r="T7" i="6" s="1"/>
  <c r="P7" i="6"/>
  <c r="U7" i="6" s="1"/>
  <c r="Q7" i="6"/>
  <c r="V7" i="6" s="1"/>
  <c r="R7" i="6"/>
  <c r="W7" i="6" s="1"/>
  <c r="O62" i="6"/>
  <c r="T62" i="6" s="1"/>
  <c r="P62" i="6"/>
  <c r="U62" i="6" s="1"/>
  <c r="Q62" i="6"/>
  <c r="V62" i="6" s="1"/>
  <c r="R62" i="6"/>
  <c r="W62" i="6" s="1"/>
  <c r="O76" i="6"/>
  <c r="P76" i="6"/>
  <c r="Q76" i="6"/>
  <c r="R76" i="6"/>
  <c r="O145" i="6"/>
  <c r="T145" i="6" s="1"/>
  <c r="P145" i="6"/>
  <c r="U145" i="6" s="1"/>
  <c r="Q145" i="6"/>
  <c r="V145" i="6" s="1"/>
  <c r="R145" i="6"/>
  <c r="W145" i="6" s="1"/>
  <c r="O59" i="6"/>
  <c r="T59" i="6" s="1"/>
  <c r="P59" i="6"/>
  <c r="U59" i="6" s="1"/>
  <c r="Q59" i="6"/>
  <c r="V59" i="6" s="1"/>
  <c r="R59" i="6"/>
  <c r="W59" i="6" s="1"/>
  <c r="O262" i="6"/>
  <c r="P262" i="6"/>
  <c r="Q262" i="6"/>
  <c r="R262" i="6"/>
  <c r="O110" i="6"/>
  <c r="P110" i="6"/>
  <c r="Q110" i="6"/>
  <c r="R110" i="6"/>
  <c r="O147" i="6"/>
  <c r="P147" i="6"/>
  <c r="Q147" i="6"/>
  <c r="R147" i="6"/>
  <c r="O240" i="6"/>
  <c r="P240" i="6"/>
  <c r="Q240" i="6"/>
  <c r="R240" i="6"/>
  <c r="O287" i="6"/>
  <c r="P287" i="6"/>
  <c r="Q287" i="6"/>
  <c r="R287" i="6"/>
  <c r="O229" i="6"/>
  <c r="P229" i="6"/>
  <c r="Q229" i="6"/>
  <c r="R229" i="6"/>
  <c r="O48" i="6"/>
  <c r="T48" i="6" s="1"/>
  <c r="P48" i="6"/>
  <c r="U48" i="6" s="1"/>
  <c r="Q48" i="6"/>
  <c r="V48" i="6" s="1"/>
  <c r="R48" i="6"/>
  <c r="W48" i="6" s="1"/>
  <c r="O81" i="6"/>
  <c r="P81" i="6"/>
  <c r="Q81" i="6"/>
  <c r="R81" i="6"/>
  <c r="O38" i="6"/>
  <c r="T38" i="6" s="1"/>
  <c r="P38" i="6"/>
  <c r="U38" i="6" s="1"/>
  <c r="Q38" i="6"/>
  <c r="V38" i="6" s="1"/>
  <c r="R38" i="6"/>
  <c r="W38" i="6" s="1"/>
  <c r="O127" i="6"/>
  <c r="P127" i="6"/>
  <c r="Q127" i="6"/>
  <c r="R127" i="6"/>
  <c r="O156" i="6"/>
  <c r="P156" i="6"/>
  <c r="Q156" i="6"/>
  <c r="R156" i="6"/>
  <c r="O103" i="6"/>
  <c r="T103" i="6" s="1"/>
  <c r="P103" i="6"/>
  <c r="U103" i="6" s="1"/>
  <c r="Q103" i="6"/>
  <c r="V103" i="6" s="1"/>
  <c r="R103" i="6"/>
  <c r="W103" i="6" s="1"/>
  <c r="O222" i="6"/>
  <c r="P222" i="6"/>
  <c r="Q222" i="6"/>
  <c r="R222" i="6"/>
  <c r="O31" i="6"/>
  <c r="T31" i="6" s="1"/>
  <c r="P31" i="6"/>
  <c r="U31" i="6" s="1"/>
  <c r="Q31" i="6"/>
  <c r="V31" i="6" s="1"/>
  <c r="R31" i="6"/>
  <c r="W31" i="6" s="1"/>
  <c r="O213" i="6"/>
  <c r="T213" i="6" s="1"/>
  <c r="P213" i="6"/>
  <c r="U213" i="6" s="1"/>
  <c r="Q213" i="6"/>
  <c r="V213" i="6" s="1"/>
  <c r="R213" i="6"/>
  <c r="W213" i="6" s="1"/>
  <c r="O206" i="6"/>
  <c r="T206" i="6" s="1"/>
  <c r="P206" i="6"/>
  <c r="U206" i="6" s="1"/>
  <c r="Q206" i="6"/>
  <c r="V206" i="6" s="1"/>
  <c r="R206" i="6"/>
  <c r="O217" i="6"/>
  <c r="T217" i="6" s="1"/>
  <c r="P217" i="6"/>
  <c r="U217" i="6" s="1"/>
  <c r="Q217" i="6"/>
  <c r="V217" i="6" s="1"/>
  <c r="R217" i="6"/>
  <c r="O3" i="6"/>
  <c r="T3" i="6" s="1"/>
  <c r="P3" i="6"/>
  <c r="U3" i="6" s="1"/>
  <c r="Q3" i="6"/>
  <c r="V3" i="6" s="1"/>
  <c r="R3" i="6"/>
  <c r="W3" i="6" s="1"/>
  <c r="O171" i="6"/>
  <c r="T171" i="6" s="1"/>
  <c r="P171" i="6"/>
  <c r="U171" i="6" s="1"/>
  <c r="Q171" i="6"/>
  <c r="V171" i="6" s="1"/>
  <c r="R171" i="6"/>
  <c r="W171" i="6" s="1"/>
  <c r="O88" i="6"/>
  <c r="P88" i="6"/>
  <c r="Q88" i="6"/>
  <c r="R88" i="6"/>
  <c r="O288" i="6"/>
  <c r="P288" i="6"/>
  <c r="Q288" i="6"/>
  <c r="R288" i="6"/>
  <c r="O289" i="6"/>
  <c r="P289" i="6"/>
  <c r="Q289" i="6"/>
  <c r="R289" i="6"/>
  <c r="O290" i="6"/>
  <c r="P290" i="6"/>
  <c r="Q290" i="6"/>
  <c r="R290" i="6"/>
  <c r="O291" i="6"/>
  <c r="P291" i="6"/>
  <c r="Q291" i="6"/>
  <c r="R291" i="6"/>
  <c r="O292" i="6"/>
  <c r="P292" i="6"/>
  <c r="Q292" i="6"/>
  <c r="R292" i="6"/>
  <c r="O293" i="6"/>
  <c r="P293" i="6"/>
  <c r="Q293" i="6"/>
  <c r="R293" i="6"/>
  <c r="O294" i="6"/>
  <c r="P294" i="6"/>
  <c r="Q294" i="6"/>
  <c r="R294" i="6"/>
  <c r="O295" i="6"/>
  <c r="P295" i="6"/>
  <c r="Q295" i="6"/>
  <c r="R295" i="6"/>
  <c r="O296" i="6"/>
  <c r="P296" i="6"/>
  <c r="Q296" i="6"/>
  <c r="R296" i="6"/>
  <c r="O297" i="6"/>
  <c r="P297" i="6"/>
  <c r="Q297" i="6"/>
  <c r="R297" i="6"/>
  <c r="O298" i="6"/>
  <c r="P298" i="6"/>
  <c r="Q298" i="6"/>
  <c r="R298" i="6"/>
  <c r="O299" i="6"/>
  <c r="P299" i="6"/>
  <c r="Q299" i="6"/>
  <c r="R299" i="6"/>
  <c r="O300" i="6"/>
  <c r="P300" i="6"/>
  <c r="Q300" i="6"/>
  <c r="R300" i="6"/>
  <c r="O301" i="6"/>
  <c r="P301" i="6"/>
  <c r="Q301" i="6"/>
  <c r="R301" i="6"/>
  <c r="O302" i="6"/>
  <c r="P302" i="6"/>
  <c r="Q302" i="6"/>
  <c r="R302" i="6"/>
  <c r="O303" i="6"/>
  <c r="P303" i="6"/>
  <c r="Q303" i="6"/>
  <c r="R303" i="6"/>
  <c r="O304" i="6"/>
  <c r="P304" i="6"/>
  <c r="Q304" i="6"/>
  <c r="R304" i="6"/>
  <c r="O305" i="6"/>
  <c r="P305" i="6"/>
  <c r="Q305" i="6"/>
  <c r="R305" i="6"/>
  <c r="O306" i="6"/>
  <c r="P306" i="6"/>
  <c r="Q306" i="6"/>
  <c r="R306" i="6"/>
  <c r="O307" i="6"/>
  <c r="P307" i="6"/>
  <c r="Q307" i="6"/>
  <c r="R307" i="6"/>
  <c r="O308" i="6"/>
  <c r="P308" i="6"/>
  <c r="Q308" i="6"/>
  <c r="R308" i="6"/>
  <c r="O309" i="6"/>
  <c r="P309" i="6"/>
  <c r="Q309" i="6"/>
  <c r="R309" i="6"/>
  <c r="O310" i="6"/>
  <c r="P310" i="6"/>
  <c r="Q310" i="6"/>
  <c r="R310" i="6"/>
  <c r="O311" i="6"/>
  <c r="P311" i="6"/>
  <c r="Q311" i="6"/>
  <c r="R311" i="6"/>
  <c r="O312" i="6"/>
  <c r="P312" i="6"/>
  <c r="Q312" i="6"/>
  <c r="R312" i="6"/>
  <c r="O313" i="6"/>
  <c r="P313" i="6"/>
  <c r="Q313" i="6"/>
  <c r="R313" i="6"/>
  <c r="O314" i="6"/>
  <c r="P314" i="6"/>
  <c r="Q314" i="6"/>
  <c r="R314" i="6"/>
  <c r="O315" i="6"/>
  <c r="P315" i="6"/>
  <c r="Q315" i="6"/>
  <c r="R315" i="6"/>
  <c r="O316" i="6"/>
  <c r="P316" i="6"/>
  <c r="Q316" i="6"/>
  <c r="R316" i="6"/>
  <c r="O317" i="6"/>
  <c r="P317" i="6"/>
  <c r="Q317" i="6"/>
  <c r="R317" i="6"/>
  <c r="O318" i="6"/>
  <c r="P318" i="6"/>
  <c r="Q318" i="6"/>
  <c r="R318" i="6"/>
  <c r="O319" i="6"/>
  <c r="P319" i="6"/>
  <c r="Q319" i="6"/>
  <c r="R319" i="6"/>
  <c r="O320" i="6"/>
  <c r="P320" i="6"/>
  <c r="Q320" i="6"/>
  <c r="R320" i="6"/>
  <c r="O321" i="6"/>
  <c r="P321" i="6"/>
  <c r="Q321" i="6"/>
  <c r="R321" i="6"/>
  <c r="O322" i="6"/>
  <c r="P322" i="6"/>
  <c r="Q322" i="6"/>
  <c r="R322" i="6"/>
  <c r="O323" i="6"/>
  <c r="P323" i="6"/>
  <c r="Q323" i="6"/>
  <c r="R323" i="6"/>
  <c r="O324" i="6"/>
  <c r="P324" i="6"/>
  <c r="Q324" i="6"/>
  <c r="R324" i="6"/>
  <c r="O325" i="6"/>
  <c r="P325" i="6"/>
  <c r="Q325" i="6"/>
  <c r="R325" i="6"/>
  <c r="O326" i="6"/>
  <c r="P326" i="6"/>
  <c r="Q326" i="6"/>
  <c r="R326" i="6"/>
  <c r="O327" i="6"/>
  <c r="P327" i="6"/>
  <c r="Q327" i="6"/>
  <c r="R327" i="6"/>
  <c r="O328" i="6"/>
  <c r="P328" i="6"/>
  <c r="Q328" i="6"/>
  <c r="R328" i="6"/>
  <c r="O329" i="6"/>
  <c r="P329" i="6"/>
  <c r="Q329" i="6"/>
  <c r="R329" i="6"/>
  <c r="O330" i="6"/>
  <c r="P330" i="6"/>
  <c r="Q330" i="6"/>
  <c r="R330" i="6"/>
  <c r="O331" i="6"/>
  <c r="P331" i="6"/>
  <c r="Q331" i="6"/>
  <c r="R331" i="6"/>
  <c r="O332" i="6"/>
  <c r="P332" i="6"/>
  <c r="Q332" i="6"/>
  <c r="R332" i="6"/>
  <c r="O333" i="6"/>
  <c r="P333" i="6"/>
  <c r="Q333" i="6"/>
  <c r="R333" i="6"/>
  <c r="O334" i="6"/>
  <c r="P334" i="6"/>
  <c r="Q334" i="6"/>
  <c r="R334" i="6"/>
  <c r="O335" i="6"/>
  <c r="P335" i="6"/>
  <c r="Q335" i="6"/>
  <c r="R335" i="6"/>
  <c r="O336" i="6"/>
  <c r="P336" i="6"/>
  <c r="Q336" i="6"/>
  <c r="R336" i="6"/>
  <c r="O337" i="6"/>
  <c r="P337" i="6"/>
  <c r="Q337" i="6"/>
  <c r="R337" i="6"/>
  <c r="O338" i="6"/>
  <c r="P338" i="6"/>
  <c r="Q338" i="6"/>
  <c r="R338" i="6"/>
  <c r="O339" i="6"/>
  <c r="P339" i="6"/>
  <c r="Q339" i="6"/>
  <c r="R339" i="6"/>
  <c r="O340" i="6"/>
  <c r="P340" i="6"/>
  <c r="Q340" i="6"/>
  <c r="R340" i="6"/>
  <c r="O341" i="6"/>
  <c r="P341" i="6"/>
  <c r="Q341" i="6"/>
  <c r="R341" i="6"/>
  <c r="O342" i="6"/>
  <c r="P342" i="6"/>
  <c r="Q342" i="6"/>
  <c r="R342" i="6"/>
  <c r="O343" i="6"/>
  <c r="P343" i="6"/>
  <c r="Q343" i="6"/>
  <c r="R343" i="6"/>
  <c r="O344" i="6"/>
  <c r="P344" i="6"/>
  <c r="Q344" i="6"/>
  <c r="R344" i="6"/>
  <c r="O345" i="6"/>
  <c r="P345" i="6"/>
  <c r="Q345" i="6"/>
  <c r="R345" i="6"/>
  <c r="O346" i="6"/>
  <c r="P346" i="6"/>
  <c r="Q346" i="6"/>
  <c r="R346" i="6"/>
  <c r="O347" i="6"/>
  <c r="P347" i="6"/>
  <c r="Q347" i="6"/>
  <c r="R347" i="6"/>
  <c r="O348" i="6"/>
  <c r="P348" i="6"/>
  <c r="Q348" i="6"/>
  <c r="R348" i="6"/>
  <c r="O349" i="6"/>
  <c r="P349" i="6"/>
  <c r="Q349" i="6"/>
  <c r="R349" i="6"/>
  <c r="O350" i="6"/>
  <c r="P350" i="6"/>
  <c r="Q350" i="6"/>
  <c r="R350" i="6"/>
  <c r="O351" i="6"/>
  <c r="P351" i="6"/>
  <c r="Q351" i="6"/>
  <c r="R351" i="6"/>
  <c r="O352" i="6"/>
  <c r="P352" i="6"/>
  <c r="Q352" i="6"/>
  <c r="R352" i="6"/>
  <c r="O353" i="6"/>
  <c r="P353" i="6"/>
  <c r="Q353" i="6"/>
  <c r="R353" i="6"/>
  <c r="O354" i="6"/>
  <c r="P354" i="6"/>
  <c r="Q354" i="6"/>
  <c r="R354" i="6"/>
  <c r="O355" i="6"/>
  <c r="P355" i="6"/>
  <c r="Q355" i="6"/>
  <c r="R355" i="6"/>
  <c r="O356" i="6"/>
  <c r="P356" i="6"/>
  <c r="Q356" i="6"/>
  <c r="R356" i="6"/>
  <c r="O357" i="6"/>
  <c r="P357" i="6"/>
  <c r="Q357" i="6"/>
  <c r="R357" i="6"/>
  <c r="O358" i="6"/>
  <c r="P358" i="6"/>
  <c r="Q358" i="6"/>
  <c r="R358" i="6"/>
  <c r="O359" i="6"/>
  <c r="P359" i="6"/>
  <c r="Q359" i="6"/>
  <c r="R359" i="6"/>
  <c r="O360" i="6"/>
  <c r="P360" i="6"/>
  <c r="Q360" i="6"/>
  <c r="R360" i="6"/>
  <c r="O361" i="6"/>
  <c r="P361" i="6"/>
  <c r="Q361" i="6"/>
  <c r="R361" i="6"/>
  <c r="O362" i="6"/>
  <c r="P362" i="6"/>
  <c r="Q362" i="6"/>
  <c r="R362" i="6"/>
  <c r="O363" i="6"/>
  <c r="P363" i="6"/>
  <c r="Q363" i="6"/>
  <c r="R363" i="6"/>
  <c r="O364" i="6"/>
  <c r="P364" i="6"/>
  <c r="Q364" i="6"/>
  <c r="R364" i="6"/>
  <c r="O365" i="6"/>
  <c r="P365" i="6"/>
  <c r="Q365" i="6"/>
  <c r="R365" i="6"/>
  <c r="O366" i="6"/>
  <c r="P366" i="6"/>
  <c r="Q366" i="6"/>
  <c r="R366" i="6"/>
  <c r="O367" i="6"/>
  <c r="P367" i="6"/>
  <c r="Q367" i="6"/>
  <c r="R367" i="6"/>
  <c r="O368" i="6"/>
  <c r="P368" i="6"/>
  <c r="Q368" i="6"/>
  <c r="R368" i="6"/>
  <c r="O369" i="6"/>
  <c r="P369" i="6"/>
  <c r="Q369" i="6"/>
  <c r="R369" i="6"/>
  <c r="O370" i="6"/>
  <c r="P370" i="6"/>
  <c r="Q370" i="6"/>
  <c r="R370" i="6"/>
  <c r="O371" i="6"/>
  <c r="P371" i="6"/>
  <c r="Q371" i="6"/>
  <c r="R371" i="6"/>
  <c r="O372" i="6"/>
  <c r="P372" i="6"/>
  <c r="Q372" i="6"/>
  <c r="R372" i="6"/>
  <c r="O373" i="6"/>
  <c r="P373" i="6"/>
  <c r="Q373" i="6"/>
  <c r="R373" i="6"/>
  <c r="O374" i="6"/>
  <c r="P374" i="6"/>
  <c r="Q374" i="6"/>
  <c r="R374" i="6"/>
  <c r="O375" i="6"/>
  <c r="P375" i="6"/>
  <c r="Q375" i="6"/>
  <c r="R375" i="6"/>
  <c r="O376" i="6"/>
  <c r="P376" i="6"/>
  <c r="Q376" i="6"/>
  <c r="R376" i="6"/>
  <c r="O377" i="6"/>
  <c r="P377" i="6"/>
  <c r="Q377" i="6"/>
  <c r="R377" i="6"/>
  <c r="O378" i="6"/>
  <c r="P378" i="6"/>
  <c r="Q378" i="6"/>
  <c r="R378" i="6"/>
  <c r="O379" i="6"/>
  <c r="P379" i="6"/>
  <c r="Q379" i="6"/>
  <c r="R379" i="6"/>
  <c r="O380" i="6"/>
  <c r="P380" i="6"/>
  <c r="Q380" i="6"/>
  <c r="R380" i="6"/>
  <c r="O381" i="6"/>
  <c r="P381" i="6"/>
  <c r="Q381" i="6"/>
  <c r="R381" i="6"/>
  <c r="O382" i="6"/>
  <c r="P382" i="6"/>
  <c r="Q382" i="6"/>
  <c r="R382" i="6"/>
  <c r="O383" i="6"/>
  <c r="P383" i="6"/>
  <c r="Q383" i="6"/>
  <c r="R383" i="6"/>
  <c r="O384" i="6"/>
  <c r="P384" i="6"/>
  <c r="Q384" i="6"/>
  <c r="R384" i="6"/>
  <c r="O385" i="6"/>
  <c r="P385" i="6"/>
  <c r="Q385" i="6"/>
  <c r="R385" i="6"/>
  <c r="O386" i="6"/>
  <c r="P386" i="6"/>
  <c r="Q386" i="6"/>
  <c r="R386" i="6"/>
  <c r="O387" i="6"/>
  <c r="P387" i="6"/>
  <c r="Q387" i="6"/>
  <c r="R387" i="6"/>
  <c r="O388" i="6"/>
  <c r="P388" i="6"/>
  <c r="Q388" i="6"/>
  <c r="R388" i="6"/>
  <c r="O389" i="6"/>
  <c r="P389" i="6"/>
  <c r="Q389" i="6"/>
  <c r="R389" i="6"/>
  <c r="O390" i="6"/>
  <c r="P390" i="6"/>
  <c r="Q390" i="6"/>
  <c r="R390" i="6"/>
  <c r="O391" i="6"/>
  <c r="P391" i="6"/>
  <c r="Q391" i="6"/>
  <c r="R391" i="6"/>
  <c r="O392" i="6"/>
  <c r="P392" i="6"/>
  <c r="Q392" i="6"/>
  <c r="R392" i="6"/>
  <c r="O393" i="6"/>
  <c r="P393" i="6"/>
  <c r="Q393" i="6"/>
  <c r="R393" i="6"/>
  <c r="O394" i="6"/>
  <c r="P394" i="6"/>
  <c r="Q394" i="6"/>
  <c r="R394" i="6"/>
  <c r="O395" i="6"/>
  <c r="P395" i="6"/>
  <c r="Q395" i="6"/>
  <c r="R395" i="6"/>
  <c r="O396" i="6"/>
  <c r="P396" i="6"/>
  <c r="Q396" i="6"/>
  <c r="R396" i="6"/>
  <c r="O397" i="6"/>
  <c r="P397" i="6"/>
  <c r="Q397" i="6"/>
  <c r="R397" i="6"/>
  <c r="O398" i="6"/>
  <c r="P398" i="6"/>
  <c r="Q398" i="6"/>
  <c r="R398" i="6"/>
  <c r="O399" i="6"/>
  <c r="P399" i="6"/>
  <c r="Q399" i="6"/>
  <c r="R399" i="6"/>
  <c r="W151" i="6"/>
  <c r="V151" i="6"/>
  <c r="U151" i="6"/>
  <c r="T151" i="6"/>
  <c r="R151" i="6"/>
  <c r="Q151" i="6"/>
  <c r="P151" i="6"/>
  <c r="O151" i="6"/>
  <c r="S516" i="5"/>
  <c r="S517" i="5"/>
  <c r="S518" i="5"/>
  <c r="S519" i="5"/>
  <c r="S520" i="5"/>
  <c r="S521" i="5"/>
  <c r="S522" i="5"/>
  <c r="S523" i="5"/>
  <c r="S524" i="5"/>
  <c r="S525" i="5"/>
  <c r="S526" i="5"/>
  <c r="S527" i="5"/>
  <c r="N95" i="5"/>
  <c r="O95" i="5"/>
  <c r="P95" i="5"/>
  <c r="N42" i="5"/>
  <c r="O42" i="5"/>
  <c r="P42" i="5"/>
  <c r="N238" i="5"/>
  <c r="O238" i="5"/>
  <c r="P238" i="5"/>
  <c r="N41" i="5"/>
  <c r="O41" i="5"/>
  <c r="P41" i="5"/>
  <c r="N165" i="5"/>
  <c r="O165" i="5"/>
  <c r="P165" i="5"/>
  <c r="N134" i="5"/>
  <c r="O134" i="5"/>
  <c r="P134" i="5"/>
  <c r="N236" i="5"/>
  <c r="O236" i="5"/>
  <c r="P236" i="5"/>
  <c r="N212" i="5"/>
  <c r="O212" i="5"/>
  <c r="P212" i="5"/>
  <c r="N162" i="5"/>
  <c r="O162" i="5"/>
  <c r="P162" i="5"/>
  <c r="N91" i="5"/>
  <c r="O91" i="5"/>
  <c r="P91" i="5"/>
  <c r="N16" i="5"/>
  <c r="O16" i="5"/>
  <c r="P16" i="5"/>
  <c r="N225" i="5"/>
  <c r="O225" i="5"/>
  <c r="P225" i="5"/>
  <c r="N291" i="5"/>
  <c r="O291" i="5"/>
  <c r="P291" i="5"/>
  <c r="N21" i="5"/>
  <c r="O21" i="5"/>
  <c r="P21" i="5"/>
  <c r="N116" i="5"/>
  <c r="O116" i="5"/>
  <c r="P116" i="5"/>
  <c r="N265" i="5"/>
  <c r="O265" i="5"/>
  <c r="P265" i="5"/>
  <c r="N31" i="5"/>
  <c r="O31" i="5"/>
  <c r="P31" i="5"/>
  <c r="N303" i="5"/>
  <c r="O303" i="5"/>
  <c r="P303" i="5"/>
  <c r="N49" i="5"/>
  <c r="O49" i="5"/>
  <c r="P49" i="5"/>
  <c r="N241" i="5"/>
  <c r="O241" i="5"/>
  <c r="P241" i="5"/>
  <c r="N308" i="5"/>
  <c r="O308" i="5"/>
  <c r="P308" i="5"/>
  <c r="N257" i="5"/>
  <c r="O257" i="5"/>
  <c r="P257" i="5"/>
  <c r="N24" i="5"/>
  <c r="O24" i="5"/>
  <c r="P24" i="5"/>
  <c r="N178" i="5"/>
  <c r="O178" i="5"/>
  <c r="P178" i="5"/>
  <c r="N159" i="5"/>
  <c r="O159" i="5"/>
  <c r="P159" i="5"/>
  <c r="N223" i="5"/>
  <c r="O223" i="5"/>
  <c r="P223" i="5"/>
  <c r="N146" i="5"/>
  <c r="O146" i="5"/>
  <c r="P146" i="5"/>
  <c r="N43" i="5"/>
  <c r="O43" i="5"/>
  <c r="P43" i="5"/>
  <c r="N15" i="5"/>
  <c r="O15" i="5"/>
  <c r="P15" i="5"/>
  <c r="N288" i="5"/>
  <c r="O288" i="5"/>
  <c r="P288" i="5"/>
  <c r="N260" i="5"/>
  <c r="O260" i="5"/>
  <c r="P260" i="5"/>
  <c r="N272" i="5"/>
  <c r="O272" i="5"/>
  <c r="P272" i="5"/>
  <c r="N86" i="5"/>
  <c r="O86" i="5"/>
  <c r="P86" i="5"/>
  <c r="N123" i="5"/>
  <c r="O123" i="5"/>
  <c r="P123" i="5"/>
  <c r="N115" i="5"/>
  <c r="O115" i="5"/>
  <c r="P115" i="5"/>
  <c r="N106" i="5"/>
  <c r="O106" i="5"/>
  <c r="P106" i="5"/>
  <c r="N173" i="5"/>
  <c r="O173" i="5"/>
  <c r="P173" i="5"/>
  <c r="N180" i="5"/>
  <c r="O180" i="5"/>
  <c r="P180" i="5"/>
  <c r="N185" i="5"/>
  <c r="O185" i="5"/>
  <c r="P185" i="5"/>
  <c r="N141" i="5"/>
  <c r="O141" i="5"/>
  <c r="P141" i="5"/>
  <c r="N119" i="5"/>
  <c r="O119" i="5"/>
  <c r="P119" i="5"/>
  <c r="N75" i="5"/>
  <c r="O75" i="5"/>
  <c r="P75" i="5"/>
  <c r="N270" i="5"/>
  <c r="O270" i="5"/>
  <c r="P270" i="5"/>
  <c r="N170" i="5"/>
  <c r="O170" i="5"/>
  <c r="P170" i="5"/>
  <c r="N190" i="5"/>
  <c r="O190" i="5"/>
  <c r="P190" i="5"/>
  <c r="N69" i="5"/>
  <c r="O69" i="5"/>
  <c r="P69" i="5"/>
  <c r="N3" i="5"/>
  <c r="O3" i="5"/>
  <c r="P3" i="5"/>
  <c r="N266" i="5"/>
  <c r="O266" i="5"/>
  <c r="P266" i="5"/>
  <c r="N163" i="5"/>
  <c r="O163" i="5"/>
  <c r="P163" i="5"/>
  <c r="N104" i="5"/>
  <c r="O104" i="5"/>
  <c r="P104" i="5"/>
  <c r="N245" i="5"/>
  <c r="O245" i="5"/>
  <c r="P245" i="5"/>
  <c r="N14" i="5"/>
  <c r="O14" i="5"/>
  <c r="P14" i="5"/>
  <c r="N150" i="5"/>
  <c r="O150" i="5"/>
  <c r="P150" i="5"/>
  <c r="N250" i="5"/>
  <c r="O250" i="5"/>
  <c r="P250" i="5"/>
  <c r="N38" i="5"/>
  <c r="O38" i="5"/>
  <c r="P38" i="5"/>
  <c r="N135" i="5"/>
  <c r="O135" i="5"/>
  <c r="P135" i="5"/>
  <c r="N22" i="5"/>
  <c r="O22" i="5"/>
  <c r="P22" i="5"/>
  <c r="N283" i="5"/>
  <c r="O283" i="5"/>
  <c r="P283" i="5"/>
  <c r="N33" i="5"/>
  <c r="O33" i="5"/>
  <c r="P33" i="5"/>
  <c r="N255" i="5"/>
  <c r="O255" i="5"/>
  <c r="P255" i="5"/>
  <c r="N10" i="5"/>
  <c r="O10" i="5"/>
  <c r="P10" i="5"/>
  <c r="N127" i="5"/>
  <c r="O127" i="5"/>
  <c r="P127" i="5"/>
  <c r="N249" i="5"/>
  <c r="O249" i="5"/>
  <c r="P249" i="5"/>
  <c r="N196" i="5"/>
  <c r="O196" i="5"/>
  <c r="P196" i="5"/>
  <c r="N226" i="5"/>
  <c r="O226" i="5"/>
  <c r="P226" i="5"/>
  <c r="N206" i="5"/>
  <c r="O206" i="5"/>
  <c r="P206" i="5"/>
  <c r="N210" i="5"/>
  <c r="O210" i="5"/>
  <c r="P210" i="5"/>
  <c r="N12" i="5"/>
  <c r="O12" i="5"/>
  <c r="P12" i="5"/>
  <c r="N25" i="5"/>
  <c r="O25" i="5"/>
  <c r="P25" i="5"/>
  <c r="N187" i="5"/>
  <c r="O187" i="5"/>
  <c r="P187" i="5"/>
  <c r="N264" i="5"/>
  <c r="O264" i="5"/>
  <c r="P264" i="5"/>
  <c r="N140" i="5"/>
  <c r="O140" i="5"/>
  <c r="P140" i="5"/>
  <c r="N167" i="5"/>
  <c r="O167" i="5"/>
  <c r="P167" i="5"/>
  <c r="N192" i="5"/>
  <c r="O192" i="5"/>
  <c r="P192" i="5"/>
  <c r="N143" i="5"/>
  <c r="O143" i="5"/>
  <c r="P143" i="5"/>
  <c r="N56" i="5"/>
  <c r="O56" i="5"/>
  <c r="P56" i="5"/>
  <c r="N194" i="5"/>
  <c r="O194" i="5"/>
  <c r="P194" i="5"/>
  <c r="N6" i="5"/>
  <c r="O6" i="5"/>
  <c r="P6" i="5"/>
  <c r="N299" i="5"/>
  <c r="O299" i="5"/>
  <c r="P299" i="5"/>
  <c r="N177" i="5"/>
  <c r="O177" i="5"/>
  <c r="P177" i="5"/>
  <c r="N248" i="5"/>
  <c r="O248" i="5"/>
  <c r="P248" i="5"/>
  <c r="N53" i="5"/>
  <c r="O53" i="5"/>
  <c r="P53" i="5"/>
  <c r="N13" i="5"/>
  <c r="O13" i="5"/>
  <c r="P13" i="5"/>
  <c r="N151" i="5"/>
  <c r="O151" i="5"/>
  <c r="P151" i="5"/>
  <c r="N76" i="5"/>
  <c r="O76" i="5"/>
  <c r="P76" i="5"/>
  <c r="N148" i="5"/>
  <c r="O148" i="5"/>
  <c r="P148" i="5"/>
  <c r="N77" i="5"/>
  <c r="O77" i="5"/>
  <c r="P77" i="5"/>
  <c r="N112" i="5"/>
  <c r="O112" i="5"/>
  <c r="P112" i="5"/>
  <c r="N82" i="5"/>
  <c r="O82" i="5"/>
  <c r="P82" i="5"/>
  <c r="N60" i="5"/>
  <c r="O60" i="5"/>
  <c r="P60" i="5"/>
  <c r="N50" i="5"/>
  <c r="O50" i="5"/>
  <c r="P50" i="5"/>
  <c r="N161" i="5"/>
  <c r="O161" i="5"/>
  <c r="P161" i="5"/>
  <c r="N105" i="5"/>
  <c r="O105" i="5"/>
  <c r="P105" i="5"/>
  <c r="N126" i="5"/>
  <c r="O126" i="5"/>
  <c r="P126" i="5"/>
  <c r="N48" i="5"/>
  <c r="O48" i="5"/>
  <c r="P48" i="5"/>
  <c r="N9" i="5"/>
  <c r="O9" i="5"/>
  <c r="P9" i="5"/>
  <c r="N198" i="5"/>
  <c r="O198" i="5"/>
  <c r="P198" i="5"/>
  <c r="N237" i="5"/>
  <c r="O237" i="5"/>
  <c r="P237" i="5"/>
  <c r="N244" i="5"/>
  <c r="O244" i="5"/>
  <c r="P244" i="5"/>
  <c r="N247" i="5"/>
  <c r="O247" i="5"/>
  <c r="P247" i="5"/>
  <c r="N213" i="5"/>
  <c r="O213" i="5"/>
  <c r="P213" i="5"/>
  <c r="N197" i="5"/>
  <c r="O197" i="5"/>
  <c r="P197" i="5"/>
  <c r="N269" i="5"/>
  <c r="O269" i="5"/>
  <c r="P269" i="5"/>
  <c r="N274" i="5"/>
  <c r="O274" i="5"/>
  <c r="P274" i="5"/>
  <c r="N90" i="5"/>
  <c r="O90" i="5"/>
  <c r="P90" i="5"/>
  <c r="N200" i="5"/>
  <c r="O200" i="5"/>
  <c r="P200" i="5"/>
  <c r="N66" i="5"/>
  <c r="O66" i="5"/>
  <c r="P66" i="5"/>
  <c r="N5" i="5"/>
  <c r="O5" i="5"/>
  <c r="P5" i="5"/>
  <c r="N172" i="5"/>
  <c r="O172" i="5"/>
  <c r="P172" i="5"/>
  <c r="N292" i="5"/>
  <c r="O292" i="5"/>
  <c r="P292" i="5"/>
  <c r="N55" i="5"/>
  <c r="O55" i="5"/>
  <c r="P55" i="5"/>
  <c r="N154" i="5"/>
  <c r="O154" i="5"/>
  <c r="P154" i="5"/>
  <c r="N40" i="5"/>
  <c r="O40" i="5"/>
  <c r="P40" i="5"/>
  <c r="N309" i="5"/>
  <c r="O309" i="5"/>
  <c r="P309" i="5"/>
  <c r="N35" i="5"/>
  <c r="O35" i="5"/>
  <c r="P35" i="5"/>
  <c r="N307" i="5"/>
  <c r="O307" i="5"/>
  <c r="P307" i="5"/>
  <c r="N107" i="5"/>
  <c r="O107" i="5"/>
  <c r="P107" i="5"/>
  <c r="N144" i="5"/>
  <c r="O144" i="5"/>
  <c r="P144" i="5"/>
  <c r="N101" i="5"/>
  <c r="O101" i="5"/>
  <c r="P101" i="5"/>
  <c r="N242" i="5"/>
  <c r="O242" i="5"/>
  <c r="P242" i="5"/>
  <c r="N295" i="5"/>
  <c r="O295" i="5"/>
  <c r="P295" i="5"/>
  <c r="N234" i="5"/>
  <c r="O234" i="5"/>
  <c r="P234" i="5"/>
  <c r="N114" i="5"/>
  <c r="O114" i="5"/>
  <c r="P114" i="5"/>
  <c r="N243" i="5"/>
  <c r="O243" i="5"/>
  <c r="P243" i="5"/>
  <c r="N258" i="5"/>
  <c r="O258" i="5"/>
  <c r="P258" i="5"/>
  <c r="N32" i="5"/>
  <c r="O32" i="5"/>
  <c r="P32" i="5"/>
  <c r="N103" i="5"/>
  <c r="O103" i="5"/>
  <c r="P103" i="5"/>
  <c r="N188" i="5"/>
  <c r="O188" i="5"/>
  <c r="P188" i="5"/>
  <c r="N215" i="5"/>
  <c r="O215" i="5"/>
  <c r="P215" i="5"/>
  <c r="N284" i="5"/>
  <c r="O284" i="5"/>
  <c r="P284" i="5"/>
  <c r="N110" i="5"/>
  <c r="O110" i="5"/>
  <c r="P110" i="5"/>
  <c r="N52" i="5"/>
  <c r="O52" i="5"/>
  <c r="P52" i="5"/>
  <c r="N81" i="5"/>
  <c r="O81" i="5"/>
  <c r="P81" i="5"/>
  <c r="N73" i="5"/>
  <c r="O73" i="5"/>
  <c r="P73" i="5"/>
  <c r="N205" i="5"/>
  <c r="O205" i="5"/>
  <c r="P205" i="5"/>
  <c r="N133" i="5"/>
  <c r="O133" i="5"/>
  <c r="P133" i="5"/>
  <c r="N277" i="5"/>
  <c r="O277" i="5"/>
  <c r="P277" i="5"/>
  <c r="N72" i="5"/>
  <c r="O72" i="5"/>
  <c r="P72" i="5"/>
  <c r="N59" i="5"/>
  <c r="O59" i="5"/>
  <c r="P59" i="5"/>
  <c r="N18" i="5"/>
  <c r="O18" i="5"/>
  <c r="P18" i="5"/>
  <c r="N2" i="5"/>
  <c r="O2" i="5"/>
  <c r="P2" i="5"/>
  <c r="N227" i="5"/>
  <c r="O227" i="5"/>
  <c r="P227" i="5"/>
  <c r="N74" i="5"/>
  <c r="O74" i="5"/>
  <c r="P74" i="5"/>
  <c r="N164" i="5"/>
  <c r="O164" i="5"/>
  <c r="P164" i="5"/>
  <c r="N100" i="5"/>
  <c r="O100" i="5"/>
  <c r="P100" i="5"/>
  <c r="N7" i="5"/>
  <c r="O7" i="5"/>
  <c r="P7" i="5"/>
  <c r="N304" i="5"/>
  <c r="O304" i="5"/>
  <c r="P304" i="5"/>
  <c r="N142" i="5"/>
  <c r="O142" i="5"/>
  <c r="P142" i="5"/>
  <c r="N19" i="5"/>
  <c r="O19" i="5"/>
  <c r="P19" i="5"/>
  <c r="N298" i="5"/>
  <c r="O298" i="5"/>
  <c r="P298" i="5"/>
  <c r="N294" i="5"/>
  <c r="O294" i="5"/>
  <c r="P294" i="5"/>
  <c r="N208" i="5"/>
  <c r="O208" i="5"/>
  <c r="P208" i="5"/>
  <c r="N20" i="5"/>
  <c r="O20" i="5"/>
  <c r="P20" i="5"/>
  <c r="N271" i="5"/>
  <c r="O271" i="5"/>
  <c r="P271" i="5"/>
  <c r="N132" i="5"/>
  <c r="O132" i="5"/>
  <c r="P132" i="5"/>
  <c r="N157" i="5"/>
  <c r="O157" i="5"/>
  <c r="P157" i="5"/>
  <c r="N300" i="5"/>
  <c r="O300" i="5"/>
  <c r="P300" i="5"/>
  <c r="N231" i="5"/>
  <c r="O231" i="5"/>
  <c r="P231" i="5"/>
  <c r="N27" i="5"/>
  <c r="O27" i="5"/>
  <c r="P27" i="5"/>
  <c r="N293" i="5"/>
  <c r="O293" i="5"/>
  <c r="P293" i="5"/>
  <c r="N290" i="5"/>
  <c r="O290" i="5"/>
  <c r="P290" i="5"/>
  <c r="N286" i="5"/>
  <c r="O286" i="5"/>
  <c r="P286" i="5"/>
  <c r="N302" i="5"/>
  <c r="O302" i="5"/>
  <c r="P302" i="5"/>
  <c r="N252" i="5"/>
  <c r="O252" i="5"/>
  <c r="P252" i="5"/>
  <c r="N54" i="5"/>
  <c r="O54" i="5"/>
  <c r="P54" i="5"/>
  <c r="N78" i="5"/>
  <c r="O78" i="5"/>
  <c r="P78" i="5"/>
  <c r="N23" i="5"/>
  <c r="O23" i="5"/>
  <c r="P23" i="5"/>
  <c r="N171" i="5"/>
  <c r="O171" i="5"/>
  <c r="P171" i="5"/>
  <c r="N92" i="5"/>
  <c r="O92" i="5"/>
  <c r="P92" i="5"/>
  <c r="N230" i="5"/>
  <c r="O230" i="5"/>
  <c r="P230" i="5"/>
  <c r="N34" i="5"/>
  <c r="O34" i="5"/>
  <c r="P34" i="5"/>
  <c r="N183" i="5"/>
  <c r="O183" i="5"/>
  <c r="P183" i="5"/>
  <c r="N267" i="5"/>
  <c r="O267" i="5"/>
  <c r="P267" i="5"/>
  <c r="N214" i="5"/>
  <c r="O214" i="5"/>
  <c r="P214" i="5"/>
  <c r="N8" i="5"/>
  <c r="O8" i="5"/>
  <c r="P8" i="5"/>
  <c r="N209" i="5"/>
  <c r="O209" i="5"/>
  <c r="P209" i="5"/>
  <c r="N219" i="5"/>
  <c r="O219" i="5"/>
  <c r="P219" i="5"/>
  <c r="N199" i="5"/>
  <c r="O199" i="5"/>
  <c r="P199" i="5"/>
  <c r="N253" i="5"/>
  <c r="O253" i="5"/>
  <c r="P253" i="5"/>
  <c r="N57" i="5"/>
  <c r="O57" i="5"/>
  <c r="P57" i="5"/>
  <c r="N130" i="5"/>
  <c r="O130" i="5"/>
  <c r="P130" i="5"/>
  <c r="N296" i="5"/>
  <c r="O296" i="5"/>
  <c r="P296" i="5"/>
  <c r="N282" i="5"/>
  <c r="O282" i="5"/>
  <c r="P282" i="5"/>
  <c r="N63" i="5"/>
  <c r="O63" i="5"/>
  <c r="P63" i="5"/>
  <c r="N160" i="5"/>
  <c r="O160" i="5"/>
  <c r="P160" i="5"/>
  <c r="N85" i="5"/>
  <c r="O85" i="5"/>
  <c r="P85" i="5"/>
  <c r="N97" i="5"/>
  <c r="O97" i="5"/>
  <c r="P97" i="5"/>
  <c r="N94" i="5"/>
  <c r="O94" i="5"/>
  <c r="P94" i="5"/>
  <c r="N47" i="5"/>
  <c r="O47" i="5"/>
  <c r="P47" i="5"/>
  <c r="N93" i="5"/>
  <c r="O93" i="5"/>
  <c r="P93" i="5"/>
  <c r="N222" i="5"/>
  <c r="O222" i="5"/>
  <c r="P222" i="5"/>
  <c r="N79" i="5"/>
  <c r="O79" i="5"/>
  <c r="P79" i="5"/>
  <c r="N275" i="5"/>
  <c r="O275" i="5"/>
  <c r="P275" i="5"/>
  <c r="N256" i="5"/>
  <c r="O256" i="5"/>
  <c r="P256" i="5"/>
  <c r="N99" i="5"/>
  <c r="O99" i="5"/>
  <c r="P99" i="5"/>
  <c r="N108" i="5"/>
  <c r="O108" i="5"/>
  <c r="P108" i="5"/>
  <c r="N145" i="5"/>
  <c r="O145" i="5"/>
  <c r="P145" i="5"/>
  <c r="N39" i="5"/>
  <c r="O39" i="5"/>
  <c r="P39" i="5"/>
  <c r="N4" i="5"/>
  <c r="O4" i="5"/>
  <c r="P4" i="5"/>
  <c r="N68" i="5"/>
  <c r="O68" i="5"/>
  <c r="P68" i="5"/>
  <c r="N279" i="5"/>
  <c r="O279" i="5"/>
  <c r="P279" i="5"/>
  <c r="N280" i="5"/>
  <c r="O280" i="5"/>
  <c r="P280" i="5"/>
  <c r="N232" i="5"/>
  <c r="O232" i="5"/>
  <c r="P232" i="5"/>
  <c r="N235" i="5"/>
  <c r="O235" i="5"/>
  <c r="P235" i="5"/>
  <c r="N28" i="5"/>
  <c r="O28" i="5"/>
  <c r="P28" i="5"/>
  <c r="N175" i="5"/>
  <c r="O175" i="5"/>
  <c r="P175" i="5"/>
  <c r="N239" i="5"/>
  <c r="O239" i="5"/>
  <c r="P239" i="5"/>
  <c r="N102" i="5"/>
  <c r="O102" i="5"/>
  <c r="P102" i="5"/>
  <c r="N113" i="5"/>
  <c r="O113" i="5"/>
  <c r="P113" i="5"/>
  <c r="N62" i="5"/>
  <c r="O62" i="5"/>
  <c r="P62" i="5"/>
  <c r="N153" i="5"/>
  <c r="O153" i="5"/>
  <c r="P153" i="5"/>
  <c r="N176" i="5"/>
  <c r="O176" i="5"/>
  <c r="P176" i="5"/>
  <c r="N221" i="5"/>
  <c r="O221" i="5"/>
  <c r="P221" i="5"/>
  <c r="N30" i="5"/>
  <c r="O30" i="5"/>
  <c r="P30" i="5"/>
  <c r="N128" i="5"/>
  <c r="O128" i="5"/>
  <c r="P128" i="5"/>
  <c r="N136" i="5"/>
  <c r="O136" i="5"/>
  <c r="P136" i="5"/>
  <c r="N203" i="5"/>
  <c r="O203" i="5"/>
  <c r="P203" i="5"/>
  <c r="N254" i="5"/>
  <c r="O254" i="5"/>
  <c r="P254" i="5"/>
  <c r="N37" i="5"/>
  <c r="O37" i="5"/>
  <c r="P37" i="5"/>
  <c r="N169" i="5"/>
  <c r="O169" i="5"/>
  <c r="P169" i="5"/>
  <c r="N301" i="5"/>
  <c r="O301" i="5"/>
  <c r="P301" i="5"/>
  <c r="N233" i="5"/>
  <c r="O233" i="5"/>
  <c r="P233" i="5"/>
  <c r="N129" i="5"/>
  <c r="O129" i="5"/>
  <c r="P129" i="5"/>
  <c r="N182" i="5"/>
  <c r="O182" i="5"/>
  <c r="P182" i="5"/>
  <c r="N306" i="5"/>
  <c r="O306" i="5"/>
  <c r="P306" i="5"/>
  <c r="N216" i="5"/>
  <c r="O216" i="5"/>
  <c r="P216" i="5"/>
  <c r="N36" i="5"/>
  <c r="O36" i="5"/>
  <c r="P36" i="5"/>
  <c r="N297" i="5"/>
  <c r="O297" i="5"/>
  <c r="P297" i="5"/>
  <c r="N58" i="5"/>
  <c r="O58" i="5"/>
  <c r="P58" i="5"/>
  <c r="N181" i="5"/>
  <c r="O181" i="5"/>
  <c r="P181" i="5"/>
  <c r="N111" i="5"/>
  <c r="O111" i="5"/>
  <c r="P111" i="5"/>
  <c r="N287" i="5"/>
  <c r="O287" i="5"/>
  <c r="P287" i="5"/>
  <c r="N201" i="5"/>
  <c r="O201" i="5"/>
  <c r="P201" i="5"/>
  <c r="N186" i="5"/>
  <c r="O186" i="5"/>
  <c r="P186" i="5"/>
  <c r="N193" i="5"/>
  <c r="O193" i="5"/>
  <c r="P193" i="5"/>
  <c r="N125" i="5"/>
  <c r="O125" i="5"/>
  <c r="P125" i="5"/>
  <c r="N83" i="5"/>
  <c r="O83" i="5"/>
  <c r="P83" i="5"/>
  <c r="N98" i="5"/>
  <c r="O98" i="5"/>
  <c r="P98" i="5"/>
  <c r="N109" i="5"/>
  <c r="O109" i="5"/>
  <c r="P109" i="5"/>
  <c r="N158" i="5"/>
  <c r="O158" i="5"/>
  <c r="P158" i="5"/>
  <c r="N88" i="5"/>
  <c r="O88" i="5"/>
  <c r="P88" i="5"/>
  <c r="N137" i="5"/>
  <c r="O137" i="5"/>
  <c r="P137" i="5"/>
  <c r="N218" i="5"/>
  <c r="O218" i="5"/>
  <c r="P218" i="5"/>
  <c r="N131" i="5"/>
  <c r="O131" i="5"/>
  <c r="P131" i="5"/>
  <c r="N738" i="5"/>
  <c r="O738" i="5"/>
  <c r="P738" i="5"/>
  <c r="N29" i="5"/>
  <c r="O29" i="5"/>
  <c r="P29" i="5"/>
  <c r="N195" i="5"/>
  <c r="O195" i="5"/>
  <c r="P195" i="5"/>
  <c r="N191" i="5"/>
  <c r="O191" i="5"/>
  <c r="P191" i="5"/>
  <c r="N251" i="5"/>
  <c r="O251" i="5"/>
  <c r="P251" i="5"/>
  <c r="N189" i="5"/>
  <c r="O189" i="5"/>
  <c r="P189" i="5"/>
  <c r="N228" i="5"/>
  <c r="O228" i="5"/>
  <c r="P228" i="5"/>
  <c r="N281" i="5"/>
  <c r="O281" i="5"/>
  <c r="P281" i="5"/>
  <c r="N156" i="5"/>
  <c r="O156" i="5"/>
  <c r="P156" i="5"/>
  <c r="N124" i="5"/>
  <c r="O124" i="5"/>
  <c r="P124" i="5"/>
  <c r="N166" i="5"/>
  <c r="O166" i="5"/>
  <c r="P166" i="5"/>
  <c r="N138" i="5"/>
  <c r="O138" i="5"/>
  <c r="P138" i="5"/>
  <c r="N45" i="5"/>
  <c r="O45" i="5"/>
  <c r="P45" i="5"/>
  <c r="N202" i="5"/>
  <c r="O202" i="5"/>
  <c r="P202" i="5"/>
  <c r="N96" i="5"/>
  <c r="O96" i="5"/>
  <c r="P96" i="5"/>
  <c r="N152" i="5"/>
  <c r="O152" i="5"/>
  <c r="P152" i="5"/>
  <c r="N211" i="5"/>
  <c r="O211" i="5"/>
  <c r="P211" i="5"/>
  <c r="N122" i="5"/>
  <c r="O122" i="5"/>
  <c r="P122" i="5"/>
  <c r="N224" i="5"/>
  <c r="O224" i="5"/>
  <c r="P224" i="5"/>
  <c r="N121" i="5"/>
  <c r="O121" i="5"/>
  <c r="P121" i="5"/>
  <c r="N217" i="5"/>
  <c r="O217" i="5"/>
  <c r="P217" i="5"/>
  <c r="N174" i="5"/>
  <c r="O174" i="5"/>
  <c r="P174" i="5"/>
  <c r="N240" i="5"/>
  <c r="O240" i="5"/>
  <c r="P240" i="5"/>
  <c r="N80" i="5"/>
  <c r="O80" i="5"/>
  <c r="P80" i="5"/>
  <c r="N263" i="5"/>
  <c r="O263" i="5"/>
  <c r="P263" i="5"/>
  <c r="N168" i="5"/>
  <c r="O168" i="5"/>
  <c r="P168" i="5"/>
  <c r="N67" i="5"/>
  <c r="O67" i="5"/>
  <c r="P67" i="5"/>
  <c r="N268" i="5"/>
  <c r="O268" i="5"/>
  <c r="P268" i="5"/>
  <c r="N11" i="5"/>
  <c r="O11" i="5"/>
  <c r="P11" i="5"/>
  <c r="N155" i="5"/>
  <c r="O155" i="5"/>
  <c r="P155" i="5"/>
  <c r="N26" i="5"/>
  <c r="O26" i="5"/>
  <c r="P26" i="5"/>
  <c r="N289" i="5"/>
  <c r="O289" i="5"/>
  <c r="P289" i="5"/>
  <c r="N120" i="5"/>
  <c r="O120" i="5"/>
  <c r="P120" i="5"/>
  <c r="N71" i="5"/>
  <c r="O71" i="5"/>
  <c r="P71" i="5"/>
  <c r="N139" i="5"/>
  <c r="O139" i="5"/>
  <c r="P139" i="5"/>
  <c r="N17" i="5"/>
  <c r="O17" i="5"/>
  <c r="P17" i="5"/>
  <c r="N207" i="5"/>
  <c r="O207" i="5"/>
  <c r="P207" i="5"/>
  <c r="N285" i="5"/>
  <c r="O285" i="5"/>
  <c r="P285" i="5"/>
  <c r="N51" i="5"/>
  <c r="O51" i="5"/>
  <c r="P51" i="5"/>
  <c r="N276" i="5"/>
  <c r="O276" i="5"/>
  <c r="P276" i="5"/>
  <c r="N305" i="5"/>
  <c r="O305" i="5"/>
  <c r="P305" i="5"/>
  <c r="N46" i="5"/>
  <c r="O46" i="5"/>
  <c r="P46" i="5"/>
  <c r="N149" i="5"/>
  <c r="O149" i="5"/>
  <c r="P149" i="5"/>
  <c r="N147" i="5"/>
  <c r="O147" i="5"/>
  <c r="P147" i="5"/>
  <c r="N89" i="5"/>
  <c r="O89" i="5"/>
  <c r="P89" i="5"/>
  <c r="N184" i="5"/>
  <c r="O184" i="5"/>
  <c r="P184" i="5"/>
  <c r="N262" i="5"/>
  <c r="O262" i="5"/>
  <c r="P262" i="5"/>
  <c r="N220" i="5"/>
  <c r="O220" i="5"/>
  <c r="P220" i="5"/>
  <c r="N118" i="5"/>
  <c r="O118" i="5"/>
  <c r="P118" i="5"/>
  <c r="N229" i="5"/>
  <c r="O229" i="5"/>
  <c r="P229" i="5"/>
  <c r="N737" i="5"/>
  <c r="O737" i="5"/>
  <c r="P737" i="5"/>
  <c r="N64" i="5"/>
  <c r="O64" i="5"/>
  <c r="P64" i="5"/>
  <c r="N246" i="5"/>
  <c r="O246" i="5"/>
  <c r="P246" i="5"/>
  <c r="N278" i="5"/>
  <c r="O278" i="5"/>
  <c r="P278" i="5"/>
  <c r="N65" i="5"/>
  <c r="O65" i="5"/>
  <c r="P65" i="5"/>
  <c r="N84" i="5"/>
  <c r="O84" i="5"/>
  <c r="P84" i="5"/>
  <c r="N204" i="5"/>
  <c r="O204" i="5"/>
  <c r="P204" i="5"/>
  <c r="N87" i="5"/>
  <c r="O87" i="5"/>
  <c r="P87" i="5"/>
  <c r="N44" i="5"/>
  <c r="O44" i="5"/>
  <c r="P44" i="5"/>
  <c r="N117" i="5"/>
  <c r="O117" i="5"/>
  <c r="P117" i="5"/>
  <c r="N259" i="5"/>
  <c r="O259" i="5"/>
  <c r="P259" i="5"/>
  <c r="N261" i="5"/>
  <c r="O261" i="5"/>
  <c r="P261" i="5"/>
  <c r="N273" i="5"/>
  <c r="O273" i="5"/>
  <c r="P273" i="5"/>
  <c r="N70" i="5"/>
  <c r="O70" i="5"/>
  <c r="P70" i="5"/>
  <c r="N61" i="5"/>
  <c r="O61" i="5"/>
  <c r="P61" i="5"/>
  <c r="N310" i="5"/>
  <c r="O310" i="5"/>
  <c r="P310" i="5"/>
  <c r="N311" i="5"/>
  <c r="O311" i="5"/>
  <c r="P311" i="5"/>
  <c r="N312" i="5"/>
  <c r="O312" i="5"/>
  <c r="P312" i="5"/>
  <c r="N313" i="5"/>
  <c r="O313" i="5"/>
  <c r="P313" i="5"/>
  <c r="N314" i="5"/>
  <c r="O314" i="5"/>
  <c r="P314" i="5"/>
  <c r="N315" i="5"/>
  <c r="O315" i="5"/>
  <c r="P315" i="5"/>
  <c r="N316" i="5"/>
  <c r="O316" i="5"/>
  <c r="P316" i="5"/>
  <c r="N317" i="5"/>
  <c r="O317" i="5"/>
  <c r="P317" i="5"/>
  <c r="N318" i="5"/>
  <c r="O318" i="5"/>
  <c r="P318" i="5"/>
  <c r="N319" i="5"/>
  <c r="O319" i="5"/>
  <c r="P319" i="5"/>
  <c r="N320" i="5"/>
  <c r="O320" i="5"/>
  <c r="P320" i="5"/>
  <c r="N321" i="5"/>
  <c r="O321" i="5"/>
  <c r="P321" i="5"/>
  <c r="N322" i="5"/>
  <c r="O322" i="5"/>
  <c r="P322" i="5"/>
  <c r="N323" i="5"/>
  <c r="O323" i="5"/>
  <c r="P323" i="5"/>
  <c r="N324" i="5"/>
  <c r="O324" i="5"/>
  <c r="P324" i="5"/>
  <c r="N325" i="5"/>
  <c r="O325" i="5"/>
  <c r="P325" i="5"/>
  <c r="N326" i="5"/>
  <c r="O326" i="5"/>
  <c r="P326" i="5"/>
  <c r="N327" i="5"/>
  <c r="O327" i="5"/>
  <c r="P327" i="5"/>
  <c r="N328" i="5"/>
  <c r="O328" i="5"/>
  <c r="P328" i="5"/>
  <c r="N329" i="5"/>
  <c r="O329" i="5"/>
  <c r="P329" i="5"/>
  <c r="N330" i="5"/>
  <c r="O330" i="5"/>
  <c r="P330" i="5"/>
  <c r="N331" i="5"/>
  <c r="O331" i="5"/>
  <c r="P331" i="5"/>
  <c r="N332" i="5"/>
  <c r="O332" i="5"/>
  <c r="P332" i="5"/>
  <c r="N333" i="5"/>
  <c r="O333" i="5"/>
  <c r="P333" i="5"/>
  <c r="N334" i="5"/>
  <c r="O334" i="5"/>
  <c r="P334" i="5"/>
  <c r="N335" i="5"/>
  <c r="O335" i="5"/>
  <c r="P335" i="5"/>
  <c r="N336" i="5"/>
  <c r="O336" i="5"/>
  <c r="P336" i="5"/>
  <c r="N337" i="5"/>
  <c r="O337" i="5"/>
  <c r="P337" i="5"/>
  <c r="N338" i="5"/>
  <c r="O338" i="5"/>
  <c r="P338" i="5"/>
  <c r="N339" i="5"/>
  <c r="O339" i="5"/>
  <c r="P339" i="5"/>
  <c r="N340" i="5"/>
  <c r="O340" i="5"/>
  <c r="P340" i="5"/>
  <c r="N341" i="5"/>
  <c r="O341" i="5"/>
  <c r="P341" i="5"/>
  <c r="N342" i="5"/>
  <c r="O342" i="5"/>
  <c r="P342" i="5"/>
  <c r="N343" i="5"/>
  <c r="O343" i="5"/>
  <c r="P343" i="5"/>
  <c r="N344" i="5"/>
  <c r="O344" i="5"/>
  <c r="P344" i="5"/>
  <c r="N345" i="5"/>
  <c r="O345" i="5"/>
  <c r="P345" i="5"/>
  <c r="N346" i="5"/>
  <c r="O346" i="5"/>
  <c r="P346" i="5"/>
  <c r="N347" i="5"/>
  <c r="O347" i="5"/>
  <c r="P347" i="5"/>
  <c r="N348" i="5"/>
  <c r="O348" i="5"/>
  <c r="P348" i="5"/>
  <c r="N349" i="5"/>
  <c r="O349" i="5"/>
  <c r="P349" i="5"/>
  <c r="N350" i="5"/>
  <c r="O350" i="5"/>
  <c r="P350" i="5"/>
  <c r="N351" i="5"/>
  <c r="O351" i="5"/>
  <c r="P351" i="5"/>
  <c r="N352" i="5"/>
  <c r="O352" i="5"/>
  <c r="P352" i="5"/>
  <c r="N353" i="5"/>
  <c r="O353" i="5"/>
  <c r="P353" i="5"/>
  <c r="N354" i="5"/>
  <c r="O354" i="5"/>
  <c r="P354" i="5"/>
  <c r="N355" i="5"/>
  <c r="O355" i="5"/>
  <c r="P355" i="5"/>
  <c r="N356" i="5"/>
  <c r="O356" i="5"/>
  <c r="P356" i="5"/>
  <c r="N357" i="5"/>
  <c r="O357" i="5"/>
  <c r="P357" i="5"/>
  <c r="N358" i="5"/>
  <c r="O358" i="5"/>
  <c r="P358" i="5"/>
  <c r="N359" i="5"/>
  <c r="O359" i="5"/>
  <c r="P359" i="5"/>
  <c r="N360" i="5"/>
  <c r="O360" i="5"/>
  <c r="P360" i="5"/>
  <c r="N361" i="5"/>
  <c r="O361" i="5"/>
  <c r="P361" i="5"/>
  <c r="N362" i="5"/>
  <c r="O362" i="5"/>
  <c r="P362" i="5"/>
  <c r="N363" i="5"/>
  <c r="O363" i="5"/>
  <c r="P363" i="5"/>
  <c r="N364" i="5"/>
  <c r="O364" i="5"/>
  <c r="P364" i="5"/>
  <c r="N365" i="5"/>
  <c r="O365" i="5"/>
  <c r="P365" i="5"/>
  <c r="N366" i="5"/>
  <c r="O366" i="5"/>
  <c r="P366" i="5"/>
  <c r="N367" i="5"/>
  <c r="O367" i="5"/>
  <c r="P367" i="5"/>
  <c r="N368" i="5"/>
  <c r="O368" i="5"/>
  <c r="P368" i="5"/>
  <c r="N369" i="5"/>
  <c r="O369" i="5"/>
  <c r="P369" i="5"/>
  <c r="N370" i="5"/>
  <c r="O370" i="5"/>
  <c r="P370" i="5"/>
  <c r="N371" i="5"/>
  <c r="O371" i="5"/>
  <c r="P371" i="5"/>
  <c r="N372" i="5"/>
  <c r="O372" i="5"/>
  <c r="P372" i="5"/>
  <c r="N373" i="5"/>
  <c r="O373" i="5"/>
  <c r="P373" i="5"/>
  <c r="N374" i="5"/>
  <c r="O374" i="5"/>
  <c r="P374" i="5"/>
  <c r="N375" i="5"/>
  <c r="O375" i="5"/>
  <c r="P375" i="5"/>
  <c r="N376" i="5"/>
  <c r="O376" i="5"/>
  <c r="P376" i="5"/>
  <c r="N377" i="5"/>
  <c r="O377" i="5"/>
  <c r="P377" i="5"/>
  <c r="N378" i="5"/>
  <c r="O378" i="5"/>
  <c r="P378" i="5"/>
  <c r="N379" i="5"/>
  <c r="O379" i="5"/>
  <c r="P379" i="5"/>
  <c r="N380" i="5"/>
  <c r="O380" i="5"/>
  <c r="P380" i="5"/>
  <c r="N381" i="5"/>
  <c r="O381" i="5"/>
  <c r="P381" i="5"/>
  <c r="N382" i="5"/>
  <c r="O382" i="5"/>
  <c r="P382" i="5"/>
  <c r="N383" i="5"/>
  <c r="O383" i="5"/>
  <c r="P383" i="5"/>
  <c r="N384" i="5"/>
  <c r="O384" i="5"/>
  <c r="P384" i="5"/>
  <c r="N385" i="5"/>
  <c r="O385" i="5"/>
  <c r="P385" i="5"/>
  <c r="N386" i="5"/>
  <c r="O386" i="5"/>
  <c r="P386" i="5"/>
  <c r="N387" i="5"/>
  <c r="O387" i="5"/>
  <c r="P387" i="5"/>
  <c r="N388" i="5"/>
  <c r="O388" i="5"/>
  <c r="P388" i="5"/>
  <c r="N389" i="5"/>
  <c r="O389" i="5"/>
  <c r="P389" i="5"/>
  <c r="N390" i="5"/>
  <c r="O390" i="5"/>
  <c r="P390" i="5"/>
  <c r="N391" i="5"/>
  <c r="O391" i="5"/>
  <c r="P391" i="5"/>
  <c r="N392" i="5"/>
  <c r="O392" i="5"/>
  <c r="P392" i="5"/>
  <c r="N393" i="5"/>
  <c r="O393" i="5"/>
  <c r="P393" i="5"/>
  <c r="N394" i="5"/>
  <c r="O394" i="5"/>
  <c r="P394" i="5"/>
  <c r="N395" i="5"/>
  <c r="O395" i="5"/>
  <c r="Q395" i="5" s="1"/>
  <c r="P395" i="5"/>
  <c r="N396" i="5"/>
  <c r="O396" i="5"/>
  <c r="Q396" i="5" s="1"/>
  <c r="P396" i="5"/>
  <c r="N397" i="5"/>
  <c r="O397" i="5"/>
  <c r="Q397" i="5" s="1"/>
  <c r="P397" i="5"/>
  <c r="N398" i="5"/>
  <c r="O398" i="5"/>
  <c r="Q398" i="5" s="1"/>
  <c r="P398" i="5"/>
  <c r="N399" i="5"/>
  <c r="O399" i="5"/>
  <c r="Q399" i="5" s="1"/>
  <c r="P399" i="5"/>
  <c r="N400" i="5"/>
  <c r="O400" i="5"/>
  <c r="Q400" i="5" s="1"/>
  <c r="P400" i="5"/>
  <c r="N401" i="5"/>
  <c r="O401" i="5"/>
  <c r="P401" i="5"/>
  <c r="N402" i="5"/>
  <c r="O402" i="5"/>
  <c r="Q402" i="5" s="1"/>
  <c r="P402" i="5"/>
  <c r="N403" i="5"/>
  <c r="O403" i="5"/>
  <c r="Q403" i="5" s="1"/>
  <c r="P403" i="5"/>
  <c r="N404" i="5"/>
  <c r="O404" i="5"/>
  <c r="Q404" i="5" s="1"/>
  <c r="P404" i="5"/>
  <c r="N405" i="5"/>
  <c r="O405" i="5"/>
  <c r="Q405" i="5" s="1"/>
  <c r="P405" i="5"/>
  <c r="N406" i="5"/>
  <c r="O406" i="5"/>
  <c r="Q406" i="5" s="1"/>
  <c r="P406" i="5"/>
  <c r="N407" i="5"/>
  <c r="O407" i="5"/>
  <c r="Q407" i="5" s="1"/>
  <c r="P407" i="5"/>
  <c r="N408" i="5"/>
  <c r="O408" i="5"/>
  <c r="Q408" i="5" s="1"/>
  <c r="P408" i="5"/>
  <c r="N409" i="5"/>
  <c r="O409" i="5"/>
  <c r="Q409" i="5" s="1"/>
  <c r="P409" i="5"/>
  <c r="N410" i="5"/>
  <c r="O410" i="5"/>
  <c r="Q410" i="5" s="1"/>
  <c r="P410" i="5"/>
  <c r="N411" i="5"/>
  <c r="O411" i="5"/>
  <c r="Q411" i="5" s="1"/>
  <c r="P411" i="5"/>
  <c r="N412" i="5"/>
  <c r="O412" i="5"/>
  <c r="Q412" i="5" s="1"/>
  <c r="P412" i="5"/>
  <c r="N413" i="5"/>
  <c r="O413" i="5"/>
  <c r="Q413" i="5" s="1"/>
  <c r="P413" i="5"/>
  <c r="N414" i="5"/>
  <c r="O414" i="5"/>
  <c r="Q414" i="5" s="1"/>
  <c r="P414" i="5"/>
  <c r="N415" i="5"/>
  <c r="O415" i="5"/>
  <c r="Q415" i="5" s="1"/>
  <c r="P415" i="5"/>
  <c r="N416" i="5"/>
  <c r="O416" i="5"/>
  <c r="Q416" i="5" s="1"/>
  <c r="P416" i="5"/>
  <c r="N417" i="5"/>
  <c r="O417" i="5"/>
  <c r="P417" i="5"/>
  <c r="N418" i="5"/>
  <c r="O418" i="5"/>
  <c r="Q418" i="5" s="1"/>
  <c r="P418" i="5"/>
  <c r="N419" i="5"/>
  <c r="O419" i="5"/>
  <c r="Q419" i="5" s="1"/>
  <c r="P419" i="5"/>
  <c r="N420" i="5"/>
  <c r="O420" i="5"/>
  <c r="Q420" i="5" s="1"/>
  <c r="P420" i="5"/>
  <c r="N421" i="5"/>
  <c r="O421" i="5"/>
  <c r="Q421" i="5" s="1"/>
  <c r="P421" i="5"/>
  <c r="N422" i="5"/>
  <c r="O422" i="5"/>
  <c r="Q422" i="5" s="1"/>
  <c r="P422" i="5"/>
  <c r="N423" i="5"/>
  <c r="O423" i="5"/>
  <c r="Q423" i="5" s="1"/>
  <c r="P423" i="5"/>
  <c r="N424" i="5"/>
  <c r="O424" i="5"/>
  <c r="Q424" i="5" s="1"/>
  <c r="P424" i="5"/>
  <c r="N425" i="5"/>
  <c r="O425" i="5"/>
  <c r="Q425" i="5" s="1"/>
  <c r="P425" i="5"/>
  <c r="N426" i="5"/>
  <c r="O426" i="5"/>
  <c r="Q426" i="5" s="1"/>
  <c r="P426" i="5"/>
  <c r="N427" i="5"/>
  <c r="O427" i="5"/>
  <c r="Q427" i="5" s="1"/>
  <c r="P427" i="5"/>
  <c r="N428" i="5"/>
  <c r="O428" i="5"/>
  <c r="Q428" i="5" s="1"/>
  <c r="P428" i="5"/>
  <c r="N429" i="5"/>
  <c r="O429" i="5"/>
  <c r="Q429" i="5" s="1"/>
  <c r="P429" i="5"/>
  <c r="N430" i="5"/>
  <c r="O430" i="5"/>
  <c r="Q430" i="5" s="1"/>
  <c r="P430" i="5"/>
  <c r="N431" i="5"/>
  <c r="O431" i="5"/>
  <c r="Q431" i="5" s="1"/>
  <c r="P431" i="5"/>
  <c r="N432" i="5"/>
  <c r="O432" i="5"/>
  <c r="Q432" i="5" s="1"/>
  <c r="P432" i="5"/>
  <c r="N433" i="5"/>
  <c r="O433" i="5"/>
  <c r="Q433" i="5" s="1"/>
  <c r="P433" i="5"/>
  <c r="N434" i="5"/>
  <c r="O434" i="5"/>
  <c r="Q434" i="5" s="1"/>
  <c r="P434" i="5"/>
  <c r="N435" i="5"/>
  <c r="O435" i="5"/>
  <c r="Q435" i="5" s="1"/>
  <c r="P435" i="5"/>
  <c r="N436" i="5"/>
  <c r="O436" i="5"/>
  <c r="Q436" i="5" s="1"/>
  <c r="P436" i="5"/>
  <c r="N437" i="5"/>
  <c r="O437" i="5"/>
  <c r="Q437" i="5" s="1"/>
  <c r="P437" i="5"/>
  <c r="N438" i="5"/>
  <c r="O438" i="5"/>
  <c r="Q438" i="5" s="1"/>
  <c r="P438" i="5"/>
  <c r="N439" i="5"/>
  <c r="O439" i="5"/>
  <c r="Q439" i="5" s="1"/>
  <c r="P439" i="5"/>
  <c r="N440" i="5"/>
  <c r="O440" i="5"/>
  <c r="Q440" i="5" s="1"/>
  <c r="P440" i="5"/>
  <c r="N441" i="5"/>
  <c r="O441" i="5"/>
  <c r="Q441" i="5" s="1"/>
  <c r="P441" i="5"/>
  <c r="N442" i="5"/>
  <c r="O442" i="5"/>
  <c r="Q442" i="5" s="1"/>
  <c r="P442" i="5"/>
  <c r="N443" i="5"/>
  <c r="O443" i="5"/>
  <c r="Q443" i="5" s="1"/>
  <c r="P443" i="5"/>
  <c r="N444" i="5"/>
  <c r="O444" i="5"/>
  <c r="Q444" i="5" s="1"/>
  <c r="P444" i="5"/>
  <c r="N445" i="5"/>
  <c r="O445" i="5"/>
  <c r="Q445" i="5" s="1"/>
  <c r="P445" i="5"/>
  <c r="N446" i="5"/>
  <c r="O446" i="5"/>
  <c r="Q446" i="5" s="1"/>
  <c r="P446" i="5"/>
  <c r="N447" i="5"/>
  <c r="O447" i="5"/>
  <c r="Q447" i="5" s="1"/>
  <c r="P447" i="5"/>
  <c r="N448" i="5"/>
  <c r="O448" i="5"/>
  <c r="Q448" i="5" s="1"/>
  <c r="P448" i="5"/>
  <c r="N449" i="5"/>
  <c r="O449" i="5"/>
  <c r="P449" i="5"/>
  <c r="N450" i="5"/>
  <c r="O450" i="5"/>
  <c r="Q450" i="5" s="1"/>
  <c r="P450" i="5"/>
  <c r="N451" i="5"/>
  <c r="O451" i="5"/>
  <c r="Q451" i="5" s="1"/>
  <c r="P451" i="5"/>
  <c r="N452" i="5"/>
  <c r="O452" i="5"/>
  <c r="Q452" i="5" s="1"/>
  <c r="P452" i="5"/>
  <c r="N453" i="5"/>
  <c r="O453" i="5"/>
  <c r="Q453" i="5" s="1"/>
  <c r="P453" i="5"/>
  <c r="N454" i="5"/>
  <c r="O454" i="5"/>
  <c r="Q454" i="5" s="1"/>
  <c r="P454" i="5"/>
  <c r="N455" i="5"/>
  <c r="O455" i="5"/>
  <c r="Q455" i="5" s="1"/>
  <c r="P455" i="5"/>
  <c r="N456" i="5"/>
  <c r="O456" i="5"/>
  <c r="Q456" i="5" s="1"/>
  <c r="P456" i="5"/>
  <c r="N457" i="5"/>
  <c r="O457" i="5"/>
  <c r="Q457" i="5" s="1"/>
  <c r="P457" i="5"/>
  <c r="N458" i="5"/>
  <c r="O458" i="5"/>
  <c r="Q458" i="5" s="1"/>
  <c r="P458" i="5"/>
  <c r="N459" i="5"/>
  <c r="O459" i="5"/>
  <c r="Q459" i="5" s="1"/>
  <c r="P459" i="5"/>
  <c r="N460" i="5"/>
  <c r="O460" i="5"/>
  <c r="Q460" i="5" s="1"/>
  <c r="P460" i="5"/>
  <c r="N461" i="5"/>
  <c r="O461" i="5"/>
  <c r="Q461" i="5" s="1"/>
  <c r="P461" i="5"/>
  <c r="N462" i="5"/>
  <c r="O462" i="5"/>
  <c r="Q462" i="5" s="1"/>
  <c r="P462" i="5"/>
  <c r="N463" i="5"/>
  <c r="O463" i="5"/>
  <c r="Q463" i="5" s="1"/>
  <c r="P463" i="5"/>
  <c r="N464" i="5"/>
  <c r="O464" i="5"/>
  <c r="Q464" i="5" s="1"/>
  <c r="P464" i="5"/>
  <c r="N465" i="5"/>
  <c r="O465" i="5"/>
  <c r="P465" i="5"/>
  <c r="N466" i="5"/>
  <c r="O466" i="5"/>
  <c r="Q466" i="5" s="1"/>
  <c r="P466" i="5"/>
  <c r="N467" i="5"/>
  <c r="O467" i="5"/>
  <c r="Q467" i="5" s="1"/>
  <c r="P467" i="5"/>
  <c r="N468" i="5"/>
  <c r="O468" i="5"/>
  <c r="Q468" i="5" s="1"/>
  <c r="P468" i="5"/>
  <c r="N469" i="5"/>
  <c r="O469" i="5"/>
  <c r="Q469" i="5" s="1"/>
  <c r="P469" i="5"/>
  <c r="N470" i="5"/>
  <c r="O470" i="5"/>
  <c r="Q470" i="5" s="1"/>
  <c r="P470" i="5"/>
  <c r="N471" i="5"/>
  <c r="O471" i="5"/>
  <c r="Q471" i="5" s="1"/>
  <c r="P471" i="5"/>
  <c r="N472" i="5"/>
  <c r="O472" i="5"/>
  <c r="Q472" i="5" s="1"/>
  <c r="P472" i="5"/>
  <c r="N473" i="5"/>
  <c r="O473" i="5"/>
  <c r="Q473" i="5" s="1"/>
  <c r="P473" i="5"/>
  <c r="N474" i="5"/>
  <c r="O474" i="5"/>
  <c r="Q474" i="5" s="1"/>
  <c r="P474" i="5"/>
  <c r="N475" i="5"/>
  <c r="O475" i="5"/>
  <c r="Q475" i="5" s="1"/>
  <c r="P475" i="5"/>
  <c r="N476" i="5"/>
  <c r="O476" i="5"/>
  <c r="Q476" i="5" s="1"/>
  <c r="P476" i="5"/>
  <c r="N477" i="5"/>
  <c r="O477" i="5"/>
  <c r="Q477" i="5" s="1"/>
  <c r="P477" i="5"/>
  <c r="N478" i="5"/>
  <c r="O478" i="5"/>
  <c r="Q478" i="5" s="1"/>
  <c r="P478" i="5"/>
  <c r="N479" i="5"/>
  <c r="O479" i="5"/>
  <c r="Q479" i="5" s="1"/>
  <c r="P479" i="5"/>
  <c r="N480" i="5"/>
  <c r="O480" i="5"/>
  <c r="Q480" i="5" s="1"/>
  <c r="P480" i="5"/>
  <c r="N481" i="5"/>
  <c r="O481" i="5"/>
  <c r="Q481" i="5" s="1"/>
  <c r="P481" i="5"/>
  <c r="N482" i="5"/>
  <c r="O482" i="5"/>
  <c r="Q482" i="5" s="1"/>
  <c r="P482" i="5"/>
  <c r="N483" i="5"/>
  <c r="O483" i="5"/>
  <c r="Q483" i="5" s="1"/>
  <c r="P483" i="5"/>
  <c r="N484" i="5"/>
  <c r="O484" i="5"/>
  <c r="Q484" i="5" s="1"/>
  <c r="P484" i="5"/>
  <c r="N485" i="5"/>
  <c r="O485" i="5"/>
  <c r="Q485" i="5" s="1"/>
  <c r="P485" i="5"/>
  <c r="N486" i="5"/>
  <c r="O486" i="5"/>
  <c r="Q486" i="5" s="1"/>
  <c r="P486" i="5"/>
  <c r="N487" i="5"/>
  <c r="O487" i="5"/>
  <c r="Q487" i="5" s="1"/>
  <c r="P487" i="5"/>
  <c r="N488" i="5"/>
  <c r="O488" i="5"/>
  <c r="Q488" i="5" s="1"/>
  <c r="P488" i="5"/>
  <c r="N489" i="5"/>
  <c r="O489" i="5"/>
  <c r="Q489" i="5" s="1"/>
  <c r="P489" i="5"/>
  <c r="N490" i="5"/>
  <c r="O490" i="5"/>
  <c r="Q490" i="5" s="1"/>
  <c r="P490" i="5"/>
  <c r="N491" i="5"/>
  <c r="O491" i="5"/>
  <c r="Q491" i="5" s="1"/>
  <c r="P491" i="5"/>
  <c r="N492" i="5"/>
  <c r="O492" i="5"/>
  <c r="Q492" i="5" s="1"/>
  <c r="P492" i="5"/>
  <c r="N493" i="5"/>
  <c r="O493" i="5"/>
  <c r="Q493" i="5" s="1"/>
  <c r="P493" i="5"/>
  <c r="N494" i="5"/>
  <c r="O494" i="5"/>
  <c r="Q494" i="5" s="1"/>
  <c r="P494" i="5"/>
  <c r="N495" i="5"/>
  <c r="O495" i="5"/>
  <c r="Q495" i="5" s="1"/>
  <c r="P495" i="5"/>
  <c r="N496" i="5"/>
  <c r="O496" i="5"/>
  <c r="Q496" i="5" s="1"/>
  <c r="P496" i="5"/>
  <c r="N497" i="5"/>
  <c r="O497" i="5"/>
  <c r="Q497" i="5" s="1"/>
  <c r="P497" i="5"/>
  <c r="N498" i="5"/>
  <c r="O498" i="5"/>
  <c r="Q498" i="5" s="1"/>
  <c r="P498" i="5"/>
  <c r="N499" i="5"/>
  <c r="O499" i="5"/>
  <c r="Q499" i="5" s="1"/>
  <c r="P499" i="5"/>
  <c r="N500" i="5"/>
  <c r="O500" i="5"/>
  <c r="Q500" i="5" s="1"/>
  <c r="P500" i="5"/>
  <c r="N501" i="5"/>
  <c r="O501" i="5"/>
  <c r="Q501" i="5" s="1"/>
  <c r="P501" i="5"/>
  <c r="N502" i="5"/>
  <c r="O502" i="5"/>
  <c r="Q502" i="5" s="1"/>
  <c r="P502" i="5"/>
  <c r="N503" i="5"/>
  <c r="O503" i="5"/>
  <c r="Q503" i="5" s="1"/>
  <c r="P503" i="5"/>
  <c r="N504" i="5"/>
  <c r="O504" i="5"/>
  <c r="Q504" i="5" s="1"/>
  <c r="P504" i="5"/>
  <c r="N505" i="5"/>
  <c r="O505" i="5"/>
  <c r="Q505" i="5" s="1"/>
  <c r="P505" i="5"/>
  <c r="N506" i="5"/>
  <c r="O506" i="5"/>
  <c r="Q506" i="5" s="1"/>
  <c r="P506" i="5"/>
  <c r="N507" i="5"/>
  <c r="O507" i="5"/>
  <c r="Q507" i="5" s="1"/>
  <c r="P507" i="5"/>
  <c r="N508" i="5"/>
  <c r="O508" i="5"/>
  <c r="Q508" i="5" s="1"/>
  <c r="P508" i="5"/>
  <c r="N509" i="5"/>
  <c r="O509" i="5"/>
  <c r="Q509" i="5" s="1"/>
  <c r="P509" i="5"/>
  <c r="N510" i="5"/>
  <c r="O510" i="5"/>
  <c r="Q510" i="5" s="1"/>
  <c r="P510" i="5"/>
  <c r="N511" i="5"/>
  <c r="O511" i="5"/>
  <c r="Q511" i="5" s="1"/>
  <c r="P511" i="5"/>
  <c r="N512" i="5"/>
  <c r="O512" i="5"/>
  <c r="Q512" i="5" s="1"/>
  <c r="P512" i="5"/>
  <c r="N513" i="5"/>
  <c r="O513" i="5"/>
  <c r="Q513" i="5" s="1"/>
  <c r="P513" i="5"/>
  <c r="N514" i="5"/>
  <c r="O514" i="5"/>
  <c r="Q514" i="5" s="1"/>
  <c r="P514" i="5"/>
  <c r="N515" i="5"/>
  <c r="O515" i="5"/>
  <c r="Q515" i="5" s="1"/>
  <c r="P515" i="5"/>
  <c r="N516" i="5"/>
  <c r="O516" i="5"/>
  <c r="Q516" i="5" s="1"/>
  <c r="P516" i="5"/>
  <c r="N517" i="5"/>
  <c r="O517" i="5"/>
  <c r="Q517" i="5" s="1"/>
  <c r="P517" i="5"/>
  <c r="N518" i="5"/>
  <c r="O518" i="5"/>
  <c r="Q518" i="5" s="1"/>
  <c r="P518" i="5"/>
  <c r="N519" i="5"/>
  <c r="O519" i="5"/>
  <c r="Q519" i="5" s="1"/>
  <c r="P519" i="5"/>
  <c r="N520" i="5"/>
  <c r="O520" i="5"/>
  <c r="Q520" i="5" s="1"/>
  <c r="P520" i="5"/>
  <c r="N521" i="5"/>
  <c r="O521" i="5"/>
  <c r="Q521" i="5" s="1"/>
  <c r="P521" i="5"/>
  <c r="N522" i="5"/>
  <c r="O522" i="5"/>
  <c r="Q522" i="5" s="1"/>
  <c r="P522" i="5"/>
  <c r="N523" i="5"/>
  <c r="O523" i="5"/>
  <c r="Q523" i="5" s="1"/>
  <c r="P523" i="5"/>
  <c r="N524" i="5"/>
  <c r="O524" i="5"/>
  <c r="Q524" i="5" s="1"/>
  <c r="P524" i="5"/>
  <c r="N525" i="5"/>
  <c r="O525" i="5"/>
  <c r="Q525" i="5" s="1"/>
  <c r="P525" i="5"/>
  <c r="N526" i="5"/>
  <c r="O526" i="5"/>
  <c r="Q526" i="5" s="1"/>
  <c r="P526" i="5"/>
  <c r="N527" i="5"/>
  <c r="O527" i="5"/>
  <c r="Q527" i="5" s="1"/>
  <c r="P527" i="5"/>
  <c r="N528" i="5"/>
  <c r="O528" i="5"/>
  <c r="P528" i="5"/>
  <c r="N529" i="5"/>
  <c r="O529" i="5"/>
  <c r="P529" i="5"/>
  <c r="N530" i="5"/>
  <c r="O530" i="5"/>
  <c r="P530" i="5"/>
  <c r="N531" i="5"/>
  <c r="O531" i="5"/>
  <c r="P531" i="5"/>
  <c r="N532" i="5"/>
  <c r="O532" i="5"/>
  <c r="P532" i="5"/>
  <c r="N533" i="5"/>
  <c r="O533" i="5"/>
  <c r="P533" i="5"/>
  <c r="N534" i="5"/>
  <c r="O534" i="5"/>
  <c r="P534" i="5"/>
  <c r="N535" i="5"/>
  <c r="O535" i="5"/>
  <c r="P535" i="5"/>
  <c r="N536" i="5"/>
  <c r="O536" i="5"/>
  <c r="P536" i="5"/>
  <c r="N537" i="5"/>
  <c r="O537" i="5"/>
  <c r="P537" i="5"/>
  <c r="N538" i="5"/>
  <c r="O538" i="5"/>
  <c r="P538" i="5"/>
  <c r="N539" i="5"/>
  <c r="O539" i="5"/>
  <c r="P539" i="5"/>
  <c r="N540" i="5"/>
  <c r="O540" i="5"/>
  <c r="P540" i="5"/>
  <c r="N541" i="5"/>
  <c r="O541" i="5"/>
  <c r="P541" i="5"/>
  <c r="N542" i="5"/>
  <c r="O542" i="5"/>
  <c r="P542" i="5"/>
  <c r="N543" i="5"/>
  <c r="O543" i="5"/>
  <c r="P543" i="5"/>
  <c r="N544" i="5"/>
  <c r="O544" i="5"/>
  <c r="P544" i="5"/>
  <c r="N545" i="5"/>
  <c r="O545" i="5"/>
  <c r="P545" i="5"/>
  <c r="N546" i="5"/>
  <c r="O546" i="5"/>
  <c r="P546" i="5"/>
  <c r="N547" i="5"/>
  <c r="O547" i="5"/>
  <c r="P547" i="5"/>
  <c r="N548" i="5"/>
  <c r="O548" i="5"/>
  <c r="P548" i="5"/>
  <c r="N549" i="5"/>
  <c r="O549" i="5"/>
  <c r="P549" i="5"/>
  <c r="N550" i="5"/>
  <c r="O550" i="5"/>
  <c r="P550" i="5"/>
  <c r="N551" i="5"/>
  <c r="O551" i="5"/>
  <c r="P551" i="5"/>
  <c r="N552" i="5"/>
  <c r="O552" i="5"/>
  <c r="P552" i="5"/>
  <c r="N553" i="5"/>
  <c r="O553" i="5"/>
  <c r="P553" i="5"/>
  <c r="N554" i="5"/>
  <c r="O554" i="5"/>
  <c r="P554" i="5"/>
  <c r="N555" i="5"/>
  <c r="O555" i="5"/>
  <c r="P555" i="5"/>
  <c r="N556" i="5"/>
  <c r="O556" i="5"/>
  <c r="P556" i="5"/>
  <c r="N557" i="5"/>
  <c r="O557" i="5"/>
  <c r="P557" i="5"/>
  <c r="N558" i="5"/>
  <c r="O558" i="5"/>
  <c r="P558" i="5"/>
  <c r="N559" i="5"/>
  <c r="O559" i="5"/>
  <c r="P559" i="5"/>
  <c r="N560" i="5"/>
  <c r="O560" i="5"/>
  <c r="P560" i="5"/>
  <c r="N561" i="5"/>
  <c r="O561" i="5"/>
  <c r="P561" i="5"/>
  <c r="N562" i="5"/>
  <c r="O562" i="5"/>
  <c r="P562" i="5"/>
  <c r="N563" i="5"/>
  <c r="O563" i="5"/>
  <c r="P563" i="5"/>
  <c r="N564" i="5"/>
  <c r="O564" i="5"/>
  <c r="P564" i="5"/>
  <c r="N565" i="5"/>
  <c r="O565" i="5"/>
  <c r="P565" i="5"/>
  <c r="N566" i="5"/>
  <c r="O566" i="5"/>
  <c r="P566" i="5"/>
  <c r="N567" i="5"/>
  <c r="O567" i="5"/>
  <c r="P567" i="5"/>
  <c r="N568" i="5"/>
  <c r="O568" i="5"/>
  <c r="P568" i="5"/>
  <c r="N569" i="5"/>
  <c r="O569" i="5"/>
  <c r="P569" i="5"/>
  <c r="N570" i="5"/>
  <c r="O570" i="5"/>
  <c r="P570" i="5"/>
  <c r="N571" i="5"/>
  <c r="O571" i="5"/>
  <c r="P571" i="5"/>
  <c r="N572" i="5"/>
  <c r="O572" i="5"/>
  <c r="P572" i="5"/>
  <c r="N573" i="5"/>
  <c r="O573" i="5"/>
  <c r="P573" i="5"/>
  <c r="N574" i="5"/>
  <c r="O574" i="5"/>
  <c r="P574" i="5"/>
  <c r="N575" i="5"/>
  <c r="O575" i="5"/>
  <c r="P575" i="5"/>
  <c r="N576" i="5"/>
  <c r="O576" i="5"/>
  <c r="P576" i="5"/>
  <c r="N577" i="5"/>
  <c r="O577" i="5"/>
  <c r="P577" i="5"/>
  <c r="N578" i="5"/>
  <c r="O578" i="5"/>
  <c r="P578" i="5"/>
  <c r="N579" i="5"/>
  <c r="O579" i="5"/>
  <c r="P579" i="5"/>
  <c r="N580" i="5"/>
  <c r="O580" i="5"/>
  <c r="P580" i="5"/>
  <c r="N581" i="5"/>
  <c r="O581" i="5"/>
  <c r="P581" i="5"/>
  <c r="N582" i="5"/>
  <c r="O582" i="5"/>
  <c r="P582" i="5"/>
  <c r="N583" i="5"/>
  <c r="O583" i="5"/>
  <c r="P583" i="5"/>
  <c r="N584" i="5"/>
  <c r="O584" i="5"/>
  <c r="P584" i="5"/>
  <c r="N585" i="5"/>
  <c r="O585" i="5"/>
  <c r="P585" i="5"/>
  <c r="N586" i="5"/>
  <c r="O586" i="5"/>
  <c r="P586" i="5"/>
  <c r="N587" i="5"/>
  <c r="O587" i="5"/>
  <c r="P587" i="5"/>
  <c r="N588" i="5"/>
  <c r="O588" i="5"/>
  <c r="P588" i="5"/>
  <c r="N589" i="5"/>
  <c r="O589" i="5"/>
  <c r="P589" i="5"/>
  <c r="N590" i="5"/>
  <c r="O590" i="5"/>
  <c r="P590" i="5"/>
  <c r="N591" i="5"/>
  <c r="O591" i="5"/>
  <c r="P591" i="5"/>
  <c r="N592" i="5"/>
  <c r="O592" i="5"/>
  <c r="P592" i="5"/>
  <c r="N593" i="5"/>
  <c r="O593" i="5"/>
  <c r="P593" i="5"/>
  <c r="N594" i="5"/>
  <c r="O594" i="5"/>
  <c r="P594" i="5"/>
  <c r="N595" i="5"/>
  <c r="O595" i="5"/>
  <c r="P595" i="5"/>
  <c r="N596" i="5"/>
  <c r="O596" i="5"/>
  <c r="P596" i="5"/>
  <c r="N597" i="5"/>
  <c r="O597" i="5"/>
  <c r="P597" i="5"/>
  <c r="N598" i="5"/>
  <c r="O598" i="5"/>
  <c r="P598" i="5"/>
  <c r="N599" i="5"/>
  <c r="O599" i="5"/>
  <c r="P599" i="5"/>
  <c r="N600" i="5"/>
  <c r="O600" i="5"/>
  <c r="P600" i="5"/>
  <c r="N601" i="5"/>
  <c r="O601" i="5"/>
  <c r="P601" i="5"/>
  <c r="N602" i="5"/>
  <c r="O602" i="5"/>
  <c r="P602" i="5"/>
  <c r="N603" i="5"/>
  <c r="O603" i="5"/>
  <c r="P603" i="5"/>
  <c r="N604" i="5"/>
  <c r="O604" i="5"/>
  <c r="P604" i="5"/>
  <c r="N605" i="5"/>
  <c r="O605" i="5"/>
  <c r="P605" i="5"/>
  <c r="N606" i="5"/>
  <c r="O606" i="5"/>
  <c r="P606" i="5"/>
  <c r="N607" i="5"/>
  <c r="O607" i="5"/>
  <c r="P607" i="5"/>
  <c r="N608" i="5"/>
  <c r="O608" i="5"/>
  <c r="P608" i="5"/>
  <c r="N609" i="5"/>
  <c r="O609" i="5"/>
  <c r="P609" i="5"/>
  <c r="N610" i="5"/>
  <c r="O610" i="5"/>
  <c r="P610" i="5"/>
  <c r="N611" i="5"/>
  <c r="O611" i="5"/>
  <c r="P611" i="5"/>
  <c r="N612" i="5"/>
  <c r="O612" i="5"/>
  <c r="P612" i="5"/>
  <c r="N613" i="5"/>
  <c r="O613" i="5"/>
  <c r="P613" i="5"/>
  <c r="N614" i="5"/>
  <c r="O614" i="5"/>
  <c r="P614" i="5"/>
  <c r="N615" i="5"/>
  <c r="O615" i="5"/>
  <c r="P615" i="5"/>
  <c r="N616" i="5"/>
  <c r="O616" i="5"/>
  <c r="P616" i="5"/>
  <c r="N617" i="5"/>
  <c r="O617" i="5"/>
  <c r="P617" i="5"/>
  <c r="N618" i="5"/>
  <c r="O618" i="5"/>
  <c r="P618" i="5"/>
  <c r="N619" i="5"/>
  <c r="O619" i="5"/>
  <c r="P619" i="5"/>
  <c r="N620" i="5"/>
  <c r="O620" i="5"/>
  <c r="P620" i="5"/>
  <c r="N621" i="5"/>
  <c r="O621" i="5"/>
  <c r="P621" i="5"/>
  <c r="N622" i="5"/>
  <c r="O622" i="5"/>
  <c r="P622" i="5"/>
  <c r="N623" i="5"/>
  <c r="O623" i="5"/>
  <c r="P623" i="5"/>
  <c r="N624" i="5"/>
  <c r="O624" i="5"/>
  <c r="P624" i="5"/>
  <c r="N625" i="5"/>
  <c r="O625" i="5"/>
  <c r="P625" i="5"/>
  <c r="N626" i="5"/>
  <c r="O626" i="5"/>
  <c r="P626" i="5"/>
  <c r="N627" i="5"/>
  <c r="O627" i="5"/>
  <c r="P627" i="5"/>
  <c r="N628" i="5"/>
  <c r="O628" i="5"/>
  <c r="P628" i="5"/>
  <c r="N629" i="5"/>
  <c r="O629" i="5"/>
  <c r="P629" i="5"/>
  <c r="N630" i="5"/>
  <c r="O630" i="5"/>
  <c r="P630" i="5"/>
  <c r="N631" i="5"/>
  <c r="O631" i="5"/>
  <c r="P631" i="5"/>
  <c r="N632" i="5"/>
  <c r="O632" i="5"/>
  <c r="P632" i="5"/>
  <c r="N633" i="5"/>
  <c r="O633" i="5"/>
  <c r="P633" i="5"/>
  <c r="N634" i="5"/>
  <c r="O634" i="5"/>
  <c r="P634" i="5"/>
  <c r="N635" i="5"/>
  <c r="O635" i="5"/>
  <c r="P635" i="5"/>
  <c r="N636" i="5"/>
  <c r="O636" i="5"/>
  <c r="P636" i="5"/>
  <c r="N637" i="5"/>
  <c r="O637" i="5"/>
  <c r="P637" i="5"/>
  <c r="N638" i="5"/>
  <c r="O638" i="5"/>
  <c r="P638" i="5"/>
  <c r="N639" i="5"/>
  <c r="O639" i="5"/>
  <c r="P639" i="5"/>
  <c r="N640" i="5"/>
  <c r="O640" i="5"/>
  <c r="P640" i="5"/>
  <c r="N641" i="5"/>
  <c r="O641" i="5"/>
  <c r="P641" i="5"/>
  <c r="P179" i="5"/>
  <c r="O179" i="5"/>
  <c r="N179" i="5"/>
  <c r="L48" i="2"/>
  <c r="M48" i="2"/>
  <c r="K48" i="2"/>
  <c r="N43" i="2"/>
  <c r="O43" i="2"/>
  <c r="P43" i="2"/>
  <c r="Q43" i="2"/>
  <c r="N32" i="2"/>
  <c r="O32" i="2"/>
  <c r="P32" i="2"/>
  <c r="Q32" i="2"/>
  <c r="N34" i="2"/>
  <c r="O34" i="2"/>
  <c r="P34" i="2"/>
  <c r="Q34" i="2"/>
  <c r="N28" i="2"/>
  <c r="O28" i="2"/>
  <c r="P28" i="2"/>
  <c r="Q28" i="2"/>
  <c r="N44" i="2"/>
  <c r="O44" i="2"/>
  <c r="P44" i="2"/>
  <c r="Q44" i="2"/>
  <c r="N37" i="2"/>
  <c r="O37" i="2"/>
  <c r="P37" i="2"/>
  <c r="Q37" i="2"/>
  <c r="N29" i="2"/>
  <c r="O29" i="2"/>
  <c r="P29" i="2"/>
  <c r="Q29" i="2"/>
  <c r="N45" i="2"/>
  <c r="O45" i="2"/>
  <c r="P45" i="2"/>
  <c r="Q45" i="2"/>
  <c r="N42" i="2"/>
  <c r="O42" i="2"/>
  <c r="P42" i="2"/>
  <c r="Q42" i="2"/>
  <c r="N31" i="2"/>
  <c r="O31" i="2"/>
  <c r="P31" i="2"/>
  <c r="Q31" i="2"/>
  <c r="N40" i="2"/>
  <c r="O40" i="2"/>
  <c r="P40" i="2"/>
  <c r="Q40" i="2"/>
  <c r="N35" i="2"/>
  <c r="O35" i="2"/>
  <c r="P35" i="2"/>
  <c r="Q35" i="2"/>
  <c r="N41" i="2"/>
  <c r="O41" i="2"/>
  <c r="P41" i="2"/>
  <c r="Q41" i="2"/>
  <c r="N36" i="2"/>
  <c r="O36" i="2"/>
  <c r="P36" i="2"/>
  <c r="Q36" i="2"/>
  <c r="N39" i="2"/>
  <c r="O39" i="2"/>
  <c r="P39" i="2"/>
  <c r="Q39" i="2"/>
  <c r="N33" i="2"/>
  <c r="O33" i="2"/>
  <c r="P33" i="2"/>
  <c r="Q33" i="2"/>
  <c r="N38" i="2"/>
  <c r="O38" i="2"/>
  <c r="P38" i="2"/>
  <c r="Q38" i="2"/>
  <c r="Q30" i="2"/>
  <c r="P30" i="2"/>
  <c r="O30" i="2"/>
  <c r="N30" i="2"/>
  <c r="D23" i="2"/>
  <c r="E23" i="2"/>
  <c r="F23" i="2"/>
  <c r="G23" i="2"/>
  <c r="H23" i="2"/>
  <c r="I23" i="2"/>
  <c r="J23" i="2"/>
  <c r="K23" i="2"/>
  <c r="L23" i="2"/>
  <c r="M19" i="2"/>
  <c r="N19" i="2"/>
  <c r="O19" i="2"/>
  <c r="M10" i="2"/>
  <c r="N10" i="2"/>
  <c r="O10" i="2"/>
  <c r="M7" i="2"/>
  <c r="N7" i="2"/>
  <c r="O7" i="2"/>
  <c r="M3" i="2"/>
  <c r="N3" i="2"/>
  <c r="O3" i="2"/>
  <c r="M9" i="2"/>
  <c r="N9" i="2"/>
  <c r="O9" i="2"/>
  <c r="M18" i="2"/>
  <c r="N18" i="2"/>
  <c r="O18" i="2"/>
  <c r="M4" i="2"/>
  <c r="N4" i="2"/>
  <c r="O4" i="2"/>
  <c r="M20" i="2"/>
  <c r="N20" i="2"/>
  <c r="O20" i="2"/>
  <c r="M14" i="2"/>
  <c r="N14" i="2"/>
  <c r="O14" i="2"/>
  <c r="M8" i="2"/>
  <c r="N8" i="2"/>
  <c r="O8" i="2"/>
  <c r="M17" i="2"/>
  <c r="N17" i="2"/>
  <c r="O17" i="2"/>
  <c r="M6" i="2"/>
  <c r="N6" i="2"/>
  <c r="O6" i="2"/>
  <c r="M11" i="2"/>
  <c r="N11" i="2"/>
  <c r="O11" i="2"/>
  <c r="M12" i="2"/>
  <c r="N12" i="2"/>
  <c r="O12" i="2"/>
  <c r="M5" i="2"/>
  <c r="N5" i="2"/>
  <c r="O5" i="2"/>
  <c r="M13" i="2"/>
  <c r="N13" i="2"/>
  <c r="O13" i="2"/>
  <c r="M16" i="2"/>
  <c r="N16" i="2"/>
  <c r="O16" i="2"/>
  <c r="O15" i="2"/>
  <c r="M15" i="2"/>
  <c r="N15" i="2"/>
  <c r="C47" i="2"/>
  <c r="D47" i="2"/>
  <c r="E47" i="2"/>
  <c r="F47" i="2"/>
  <c r="G47" i="2"/>
  <c r="H47" i="2"/>
  <c r="I47" i="2"/>
  <c r="J47" i="2"/>
  <c r="K47" i="2"/>
  <c r="L47" i="2"/>
  <c r="M47" i="2"/>
  <c r="B47" i="2"/>
  <c r="D22" i="2"/>
  <c r="E22" i="2"/>
  <c r="F22" i="2"/>
  <c r="G22" i="2"/>
  <c r="H22" i="2"/>
  <c r="I22" i="2"/>
  <c r="J22" i="2"/>
  <c r="K22" i="2"/>
  <c r="L22" i="2"/>
  <c r="C22" i="2"/>
  <c r="B22" i="2"/>
  <c r="T719" i="5" l="1"/>
  <c r="W622" i="5"/>
  <c r="U621" i="5"/>
  <c r="W717" i="5"/>
  <c r="W549" i="5"/>
  <c r="V597" i="5"/>
  <c r="V693" i="5"/>
  <c r="U693" i="5"/>
  <c r="T573" i="5"/>
  <c r="U695" i="5"/>
  <c r="V599" i="5"/>
  <c r="W551" i="5"/>
  <c r="W623" i="5"/>
  <c r="W552" i="5"/>
  <c r="W624" i="5"/>
  <c r="W672" i="5"/>
  <c r="U718" i="5"/>
  <c r="U606" i="5"/>
  <c r="U582" i="5"/>
  <c r="T710" i="5"/>
  <c r="V686" i="5"/>
  <c r="T646" i="5"/>
  <c r="U622" i="5"/>
  <c r="V726" i="5"/>
  <c r="T686" i="5"/>
  <c r="U670" i="5"/>
  <c r="W702" i="5"/>
  <c r="T638" i="5"/>
  <c r="T598" i="5"/>
  <c r="T662" i="5"/>
  <c r="V630" i="5"/>
  <c r="W718" i="5"/>
  <c r="V694" i="5"/>
  <c r="T701" i="5"/>
  <c r="U685" i="5"/>
  <c r="W669" i="5"/>
  <c r="W613" i="5"/>
  <c r="U565" i="5"/>
  <c r="U669" i="5"/>
  <c r="W645" i="5"/>
  <c r="U613" i="5"/>
  <c r="W589" i="5"/>
  <c r="V621" i="5"/>
  <c r="U726" i="5"/>
  <c r="T718" i="5"/>
  <c r="V702" i="5"/>
  <c r="U694" i="5"/>
  <c r="V654" i="5"/>
  <c r="U630" i="5"/>
  <c r="T622" i="5"/>
  <c r="T614" i="5"/>
  <c r="W590" i="5"/>
  <c r="T582" i="5"/>
  <c r="W566" i="5"/>
  <c r="W558" i="5"/>
  <c r="W550" i="5"/>
  <c r="U542" i="5"/>
  <c r="T726" i="5"/>
  <c r="U702" i="5"/>
  <c r="T694" i="5"/>
  <c r="U654" i="5"/>
  <c r="T630" i="5"/>
  <c r="V590" i="5"/>
  <c r="W574" i="5"/>
  <c r="V566" i="5"/>
  <c r="V558" i="5"/>
  <c r="V550" i="5"/>
  <c r="T542" i="5"/>
  <c r="W710" i="5"/>
  <c r="W662" i="5"/>
  <c r="W638" i="5"/>
  <c r="W598" i="5"/>
  <c r="U590" i="5"/>
  <c r="V574" i="5"/>
  <c r="U566" i="5"/>
  <c r="U558" i="5"/>
  <c r="U550" i="5"/>
  <c r="W534" i="5"/>
  <c r="V710" i="5"/>
  <c r="W678" i="5"/>
  <c r="W670" i="5"/>
  <c r="V662" i="5"/>
  <c r="V638" i="5"/>
  <c r="W606" i="5"/>
  <c r="V598" i="5"/>
  <c r="U574" i="5"/>
  <c r="V534" i="5"/>
  <c r="W686" i="5"/>
  <c r="V678" i="5"/>
  <c r="V670" i="5"/>
  <c r="W646" i="5"/>
  <c r="V606" i="5"/>
  <c r="W576" i="5"/>
  <c r="W704" i="5"/>
  <c r="W536" i="5"/>
  <c r="W712" i="5"/>
  <c r="V655" i="5"/>
  <c r="W632" i="5"/>
  <c r="W583" i="5"/>
  <c r="W720" i="5"/>
  <c r="T711" i="5"/>
  <c r="V725" i="5"/>
  <c r="T693" i="5"/>
  <c r="T685" i="5"/>
  <c r="V669" i="5"/>
  <c r="W661" i="5"/>
  <c r="T621" i="5"/>
  <c r="V613" i="5"/>
  <c r="V605" i="5"/>
  <c r="W597" i="5"/>
  <c r="T565" i="5"/>
  <c r="V557" i="5"/>
  <c r="V717" i="5"/>
  <c r="U661" i="5"/>
  <c r="V653" i="5"/>
  <c r="V645" i="5"/>
  <c r="W637" i="5"/>
  <c r="U597" i="5"/>
  <c r="V589" i="5"/>
  <c r="W581" i="5"/>
  <c r="V549" i="5"/>
  <c r="W541" i="5"/>
  <c r="U717" i="5"/>
  <c r="W709" i="5"/>
  <c r="U653" i="5"/>
  <c r="U645" i="5"/>
  <c r="V637" i="5"/>
  <c r="W629" i="5"/>
  <c r="U589" i="5"/>
  <c r="V581" i="5"/>
  <c r="W573" i="5"/>
  <c r="U549" i="5"/>
  <c r="V541" i="5"/>
  <c r="W533" i="5"/>
  <c r="V709" i="5"/>
  <c r="W701" i="5"/>
  <c r="U637" i="5"/>
  <c r="V629" i="5"/>
  <c r="U581" i="5"/>
  <c r="V573" i="5"/>
  <c r="U541" i="5"/>
  <c r="V533" i="5"/>
  <c r="Q345" i="5"/>
  <c r="Q337" i="5"/>
  <c r="Q329" i="5"/>
  <c r="Q321" i="5"/>
  <c r="Q313" i="5"/>
  <c r="Q207" i="5"/>
  <c r="Q113" i="5"/>
  <c r="Q160" i="5"/>
  <c r="Q40" i="5"/>
  <c r="Q226" i="5"/>
  <c r="Q86" i="5"/>
  <c r="T585" i="5"/>
  <c r="Q348" i="5"/>
  <c r="Q340" i="5"/>
  <c r="Q332" i="5"/>
  <c r="Q324" i="5"/>
  <c r="Q316" i="5"/>
  <c r="Q84" i="5"/>
  <c r="Q220" i="5"/>
  <c r="Q289" i="5"/>
  <c r="Q80" i="5"/>
  <c r="Q152" i="5"/>
  <c r="Q352" i="5"/>
  <c r="T625" i="5"/>
  <c r="W585" i="5"/>
  <c r="Q344" i="5"/>
  <c r="Q336" i="5"/>
  <c r="Q328" i="5"/>
  <c r="Q320" i="5"/>
  <c r="Q312" i="5"/>
  <c r="Q79" i="5"/>
  <c r="Q171" i="5"/>
  <c r="Q164" i="5"/>
  <c r="Q188" i="5"/>
  <c r="Q242" i="5"/>
  <c r="Q141" i="5"/>
  <c r="V642" i="5"/>
  <c r="V569" i="5"/>
  <c r="U537" i="5"/>
  <c r="U609" i="5"/>
  <c r="Q179" i="5"/>
  <c r="Q346" i="5"/>
  <c r="Q338" i="5"/>
  <c r="Q330" i="5"/>
  <c r="Q322" i="5"/>
  <c r="Q314" i="5"/>
  <c r="Q261" i="5"/>
  <c r="Q278" i="5"/>
  <c r="Q184" i="5"/>
  <c r="Q285" i="5"/>
  <c r="Q155" i="5"/>
  <c r="Q174" i="5"/>
  <c r="Q202" i="5"/>
  <c r="Q137" i="5"/>
  <c r="Q216" i="5"/>
  <c r="Q199" i="5"/>
  <c r="Q230" i="5"/>
  <c r="Q7" i="5"/>
  <c r="Q284" i="5"/>
  <c r="Q234" i="5"/>
  <c r="Q200" i="5"/>
  <c r="Q237" i="5"/>
  <c r="Q192" i="5"/>
  <c r="Q206" i="5"/>
  <c r="Q283" i="5"/>
  <c r="Q75" i="5"/>
  <c r="Q123" i="5"/>
  <c r="Q223" i="5"/>
  <c r="Q303" i="5"/>
  <c r="Q91" i="5"/>
  <c r="W633" i="5"/>
  <c r="Q95" i="5"/>
  <c r="U711" i="5"/>
  <c r="U687" i="5"/>
  <c r="T663" i="5"/>
  <c r="W591" i="5"/>
  <c r="T575" i="5"/>
  <c r="T535" i="5"/>
  <c r="Q350" i="5"/>
  <c r="Q342" i="5"/>
  <c r="Q334" i="5"/>
  <c r="Q326" i="5"/>
  <c r="Q318" i="5"/>
  <c r="Q310" i="5"/>
  <c r="Q122" i="5"/>
  <c r="Q124" i="5"/>
  <c r="Q29" i="5"/>
  <c r="Q181" i="5"/>
  <c r="Q175" i="5"/>
  <c r="Q296" i="5"/>
  <c r="Q214" i="5"/>
  <c r="Q78" i="5"/>
  <c r="Q227" i="5"/>
  <c r="Q32" i="5"/>
  <c r="Q144" i="5"/>
  <c r="Q197" i="5"/>
  <c r="Q148" i="5"/>
  <c r="Q187" i="5"/>
  <c r="Q127" i="5"/>
  <c r="Q250" i="5"/>
  <c r="Q69" i="5"/>
  <c r="Q288" i="5"/>
  <c r="Q257" i="5"/>
  <c r="Q21" i="5"/>
  <c r="Q134" i="5"/>
  <c r="V727" i="5"/>
  <c r="U679" i="5"/>
  <c r="U655" i="5"/>
  <c r="W631" i="5"/>
  <c r="T615" i="5"/>
  <c r="T551" i="5"/>
  <c r="Q347" i="5"/>
  <c r="Q339" i="5"/>
  <c r="Q331" i="5"/>
  <c r="Q323" i="5"/>
  <c r="Q315" i="5"/>
  <c r="Q65" i="5"/>
  <c r="Q240" i="5"/>
  <c r="Q96" i="5"/>
  <c r="Q218" i="5"/>
  <c r="Q193" i="5"/>
  <c r="Q232" i="5"/>
  <c r="Q99" i="5"/>
  <c r="Q114" i="5"/>
  <c r="Q244" i="5"/>
  <c r="Q245" i="5"/>
  <c r="Q115" i="5"/>
  <c r="Q49" i="5"/>
  <c r="Q16" i="5"/>
  <c r="U727" i="5"/>
  <c r="U703" i="5"/>
  <c r="W647" i="5"/>
  <c r="T631" i="5"/>
  <c r="W567" i="5"/>
  <c r="V543" i="5"/>
  <c r="T703" i="5"/>
  <c r="W671" i="5"/>
  <c r="V647" i="5"/>
  <c r="V607" i="5"/>
  <c r="Q349" i="5"/>
  <c r="Q341" i="5"/>
  <c r="Q333" i="5"/>
  <c r="Q325" i="5"/>
  <c r="Q317" i="5"/>
  <c r="Q204" i="5"/>
  <c r="Q263" i="5"/>
  <c r="Q156" i="5"/>
  <c r="Q19" i="5"/>
  <c r="Q81" i="5"/>
  <c r="Q76" i="5"/>
  <c r="Q194" i="5"/>
  <c r="Q291" i="5"/>
  <c r="Q165" i="5"/>
  <c r="W719" i="5"/>
  <c r="V695" i="5"/>
  <c r="T671" i="5"/>
  <c r="U607" i="5"/>
  <c r="V583" i="5"/>
  <c r="Q351" i="5"/>
  <c r="Q343" i="5"/>
  <c r="Q335" i="5"/>
  <c r="Q327" i="5"/>
  <c r="Q319" i="5"/>
  <c r="Q311" i="5"/>
  <c r="Q8" i="5"/>
  <c r="Q27" i="5"/>
  <c r="Q205" i="5"/>
  <c r="Q299" i="5"/>
  <c r="Q38" i="5"/>
  <c r="V687" i="5"/>
  <c r="W663" i="5"/>
  <c r="V639" i="5"/>
  <c r="T623" i="5"/>
  <c r="U599" i="5"/>
  <c r="W575" i="5"/>
  <c r="T559" i="5"/>
  <c r="U535" i="5"/>
  <c r="Q170" i="5"/>
  <c r="Q41" i="5"/>
  <c r="Q298" i="5"/>
  <c r="Q133" i="5"/>
  <c r="Q88" i="5"/>
  <c r="Q98" i="5"/>
  <c r="Q280" i="5"/>
  <c r="Q224" i="5"/>
  <c r="P13" i="2"/>
  <c r="Q66" i="5"/>
  <c r="Q143" i="5"/>
  <c r="Q83" i="5"/>
  <c r="Q254" i="5"/>
  <c r="Q55" i="5"/>
  <c r="Q246" i="5"/>
  <c r="Q271" i="5"/>
  <c r="Q163" i="5"/>
  <c r="Q26" i="5"/>
  <c r="Q212" i="5"/>
  <c r="Q241" i="5"/>
  <c r="Q189" i="5"/>
  <c r="Q286" i="5"/>
  <c r="Q173" i="5"/>
  <c r="Q70" i="5"/>
  <c r="Q106" i="5"/>
  <c r="Q43" i="5"/>
  <c r="Q100" i="5"/>
  <c r="Q215" i="5"/>
  <c r="Q231" i="5"/>
  <c r="Q228" i="5"/>
  <c r="Q61" i="5"/>
  <c r="Q279" i="5"/>
  <c r="Q13" i="5"/>
  <c r="Q270" i="5"/>
  <c r="Q186" i="5"/>
  <c r="Q60" i="5"/>
  <c r="Q236" i="5"/>
  <c r="Q159" i="5"/>
  <c r="Q39" i="5"/>
  <c r="Q85" i="5"/>
  <c r="Q104" i="5"/>
  <c r="P48" i="2"/>
  <c r="Q23" i="5"/>
  <c r="Q34" i="5"/>
  <c r="Q210" i="5"/>
  <c r="Q273" i="5"/>
  <c r="Q262" i="5"/>
  <c r="Q253" i="5"/>
  <c r="Q201" i="5"/>
  <c r="Q225" i="5"/>
  <c r="Q92" i="5"/>
  <c r="Q101" i="5"/>
  <c r="Q260" i="5"/>
  <c r="Q10" i="5"/>
  <c r="Q51" i="5"/>
  <c r="Q37" i="5"/>
  <c r="Q110" i="5"/>
  <c r="Q50" i="5"/>
  <c r="Q33" i="5"/>
  <c r="Q146" i="5"/>
  <c r="Q276" i="5"/>
  <c r="Q259" i="5"/>
  <c r="Q168" i="5"/>
  <c r="Q256" i="5"/>
  <c r="Q198" i="5"/>
  <c r="Q292" i="5"/>
  <c r="Q304" i="5"/>
  <c r="Q105" i="5"/>
  <c r="O47" i="2"/>
  <c r="P47" i="2"/>
  <c r="N47" i="2"/>
  <c r="Q290" i="5"/>
  <c r="Q308" i="5"/>
  <c r="Q53" i="5"/>
  <c r="Q294" i="5"/>
  <c r="Q233" i="5"/>
  <c r="Q93" i="5"/>
  <c r="Q73" i="5"/>
  <c r="Q302" i="5"/>
  <c r="Q258" i="5"/>
  <c r="Q62" i="5"/>
  <c r="Q72" i="5"/>
  <c r="Q30" i="5"/>
  <c r="P7" i="2"/>
  <c r="Q132" i="5"/>
  <c r="Q282" i="5"/>
  <c r="Q89" i="5"/>
  <c r="Q203" i="5"/>
  <c r="Q20" i="5"/>
  <c r="Q295" i="5"/>
  <c r="Q6" i="5"/>
  <c r="Q22" i="5"/>
  <c r="Q126" i="5"/>
  <c r="Q25" i="5"/>
  <c r="Q309" i="5"/>
  <c r="Q264" i="5"/>
  <c r="Q87" i="5"/>
  <c r="Q229" i="5"/>
  <c r="Q46" i="5"/>
  <c r="Q71" i="5"/>
  <c r="Q36" i="5"/>
  <c r="Q153" i="5"/>
  <c r="Q97" i="5"/>
  <c r="Q59" i="5"/>
  <c r="Q35" i="5"/>
  <c r="Q180" i="5"/>
  <c r="Q238" i="5"/>
  <c r="Q117" i="5"/>
  <c r="Q64" i="5"/>
  <c r="Q147" i="5"/>
  <c r="Q17" i="5"/>
  <c r="Q268" i="5"/>
  <c r="Q121" i="5"/>
  <c r="Q138" i="5"/>
  <c r="Q191" i="5"/>
  <c r="Q158" i="5"/>
  <c r="Q287" i="5"/>
  <c r="Q182" i="5"/>
  <c r="Q136" i="5"/>
  <c r="Q102" i="5"/>
  <c r="Q68" i="5"/>
  <c r="Q63" i="5"/>
  <c r="Q209" i="5"/>
  <c r="Q293" i="5"/>
  <c r="Q208" i="5"/>
  <c r="Q154" i="5"/>
  <c r="Q274" i="5"/>
  <c r="Q9" i="5"/>
  <c r="Q112" i="5"/>
  <c r="Q177" i="5"/>
  <c r="Q140" i="5"/>
  <c r="Q196" i="5"/>
  <c r="Q135" i="5"/>
  <c r="Q266" i="5"/>
  <c r="Q272" i="5"/>
  <c r="Q178" i="5"/>
  <c r="Q265" i="5"/>
  <c r="Q118" i="5"/>
  <c r="Q305" i="5"/>
  <c r="Q120" i="5"/>
  <c r="Q211" i="5"/>
  <c r="Q738" i="5"/>
  <c r="Q58" i="5"/>
  <c r="Q301" i="5"/>
  <c r="Q221" i="5"/>
  <c r="Q28" i="5"/>
  <c r="Q145" i="5"/>
  <c r="Q47" i="5"/>
  <c r="Q130" i="5"/>
  <c r="Q267" i="5"/>
  <c r="Q54" i="5"/>
  <c r="Q300" i="5"/>
  <c r="Q2" i="5"/>
  <c r="Q107" i="5"/>
  <c r="Q172" i="5"/>
  <c r="Q213" i="5"/>
  <c r="Q150" i="5"/>
  <c r="Q190" i="5"/>
  <c r="Q15" i="5"/>
  <c r="Q42" i="5"/>
  <c r="Q44" i="5"/>
  <c r="Q737" i="5"/>
  <c r="Q149" i="5"/>
  <c r="Q139" i="5"/>
  <c r="Q67" i="5"/>
  <c r="Q166" i="5"/>
  <c r="Q195" i="5"/>
  <c r="Q109" i="5"/>
  <c r="Q111" i="5"/>
  <c r="Q129" i="5"/>
  <c r="Q128" i="5"/>
  <c r="Q239" i="5"/>
  <c r="Q4" i="5"/>
  <c r="Q222" i="5"/>
  <c r="Q74" i="5"/>
  <c r="Q103" i="5"/>
  <c r="Q269" i="5"/>
  <c r="Q48" i="5"/>
  <c r="Q77" i="5"/>
  <c r="Q249" i="5"/>
  <c r="Q3" i="5"/>
  <c r="Q185" i="5"/>
  <c r="Q24" i="5"/>
  <c r="Q116" i="5"/>
  <c r="Q281" i="5"/>
  <c r="Q131" i="5"/>
  <c r="Q125" i="5"/>
  <c r="Q297" i="5"/>
  <c r="Q306" i="5"/>
  <c r="Q169" i="5"/>
  <c r="Q176" i="5"/>
  <c r="Q235" i="5"/>
  <c r="Q108" i="5"/>
  <c r="Q275" i="5"/>
  <c r="Q94" i="5"/>
  <c r="Q57" i="5"/>
  <c r="Q219" i="5"/>
  <c r="Q183" i="5"/>
  <c r="Q252" i="5"/>
  <c r="Q157" i="5"/>
  <c r="Q142" i="5"/>
  <c r="Q18" i="5"/>
  <c r="Q277" i="5"/>
  <c r="Q52" i="5"/>
  <c r="Q243" i="5"/>
  <c r="Q307" i="5"/>
  <c r="Q5" i="5"/>
  <c r="Q90" i="5"/>
  <c r="Q247" i="5"/>
  <c r="Q161" i="5"/>
  <c r="Q82" i="5"/>
  <c r="Q151" i="5"/>
  <c r="Q248" i="5"/>
  <c r="Q56" i="5"/>
  <c r="Q167" i="5"/>
  <c r="Q12" i="5"/>
  <c r="Q255" i="5"/>
  <c r="Q14" i="5"/>
  <c r="Q119" i="5"/>
  <c r="Q11" i="5"/>
  <c r="Q217" i="5"/>
  <c r="Q45" i="5"/>
  <c r="Q251" i="5"/>
  <c r="Q31" i="5"/>
  <c r="Q162" i="5"/>
  <c r="W721" i="5"/>
  <c r="W657" i="5"/>
  <c r="U585" i="5"/>
  <c r="W569" i="5"/>
  <c r="V633" i="5"/>
  <c r="U601" i="5"/>
  <c r="W697" i="5"/>
  <c r="T713" i="5"/>
  <c r="T577" i="5"/>
  <c r="V561" i="5"/>
  <c r="V545" i="5"/>
  <c r="W529" i="5"/>
  <c r="T641" i="5"/>
  <c r="V625" i="5"/>
  <c r="V609" i="5"/>
  <c r="T561" i="5"/>
  <c r="U545" i="5"/>
  <c r="T667" i="5"/>
  <c r="V579" i="5"/>
  <c r="W563" i="5"/>
  <c r="V660" i="5"/>
  <c r="W547" i="5"/>
  <c r="W682" i="5"/>
  <c r="W554" i="5"/>
  <c r="V722" i="5"/>
  <c r="V697" i="5"/>
  <c r="U682" i="5"/>
  <c r="T658" i="5"/>
  <c r="W602" i="5"/>
  <c r="W666" i="5"/>
  <c r="T705" i="5"/>
  <c r="V689" i="5"/>
  <c r="T674" i="5"/>
  <c r="U665" i="5"/>
  <c r="T612" i="5"/>
  <c r="U570" i="5"/>
  <c r="T689" i="5"/>
  <c r="V673" i="5"/>
  <c r="W649" i="5"/>
  <c r="V594" i="5"/>
  <c r="V530" i="5"/>
  <c r="W713" i="5"/>
  <c r="U673" i="5"/>
  <c r="U649" i="5"/>
  <c r="U634" i="5"/>
  <c r="T594" i="5"/>
  <c r="T530" i="5"/>
  <c r="U713" i="5"/>
  <c r="T649" i="5"/>
  <c r="V578" i="5"/>
  <c r="W675" i="5"/>
  <c r="W595" i="5"/>
  <c r="W579" i="5"/>
  <c r="T727" i="5"/>
  <c r="V719" i="5"/>
  <c r="W711" i="5"/>
  <c r="W703" i="5"/>
  <c r="W696" i="5"/>
  <c r="W688" i="5"/>
  <c r="W680" i="5"/>
  <c r="W659" i="5"/>
  <c r="T655" i="5"/>
  <c r="U647" i="5"/>
  <c r="U639" i="5"/>
  <c r="V631" i="5"/>
  <c r="V623" i="5"/>
  <c r="V615" i="5"/>
  <c r="W608" i="5"/>
  <c r="W600" i="5"/>
  <c r="V563" i="5"/>
  <c r="V547" i="5"/>
  <c r="T543" i="5"/>
  <c r="W531" i="5"/>
  <c r="V724" i="5"/>
  <c r="W695" i="5"/>
  <c r="W687" i="5"/>
  <c r="W679" i="5"/>
  <c r="V658" i="5"/>
  <c r="T651" i="5"/>
  <c r="W607" i="5"/>
  <c r="W599" i="5"/>
  <c r="W592" i="5"/>
  <c r="W584" i="5"/>
  <c r="U554" i="5"/>
  <c r="T546" i="5"/>
  <c r="W538" i="5"/>
  <c r="V531" i="5"/>
  <c r="W723" i="5"/>
  <c r="W643" i="5"/>
  <c r="T635" i="5"/>
  <c r="T715" i="5"/>
  <c r="W627" i="5"/>
  <c r="T619" i="5"/>
  <c r="W728" i="5"/>
  <c r="T722" i="5"/>
  <c r="W707" i="5"/>
  <c r="T699" i="5"/>
  <c r="V671" i="5"/>
  <c r="V663" i="5"/>
  <c r="W656" i="5"/>
  <c r="W618" i="5"/>
  <c r="W611" i="5"/>
  <c r="U591" i="5"/>
  <c r="U583" i="5"/>
  <c r="V575" i="5"/>
  <c r="V567" i="5"/>
  <c r="W559" i="5"/>
  <c r="V551" i="5"/>
  <c r="W544" i="5"/>
  <c r="W535" i="5"/>
  <c r="V706" i="5"/>
  <c r="U698" i="5"/>
  <c r="W691" i="5"/>
  <c r="T683" i="5"/>
  <c r="T676" i="5"/>
  <c r="W648" i="5"/>
  <c r="W640" i="5"/>
  <c r="U618" i="5"/>
  <c r="T610" i="5"/>
  <c r="T603" i="5"/>
  <c r="V596" i="5"/>
  <c r="W528" i="5"/>
  <c r="V723" i="5"/>
  <c r="V707" i="5"/>
  <c r="V691" i="5"/>
  <c r="V675" i="5"/>
  <c r="V659" i="5"/>
  <c r="V643" i="5"/>
  <c r="V627" i="5"/>
  <c r="V611" i="5"/>
  <c r="V595" i="5"/>
  <c r="U579" i="5"/>
  <c r="U563" i="5"/>
  <c r="U547" i="5"/>
  <c r="U531" i="5"/>
  <c r="U723" i="5"/>
  <c r="U707" i="5"/>
  <c r="U691" i="5"/>
  <c r="U675" i="5"/>
  <c r="U659" i="5"/>
  <c r="U643" i="5"/>
  <c r="U627" i="5"/>
  <c r="U611" i="5"/>
  <c r="U595" i="5"/>
  <c r="U572" i="5"/>
  <c r="W556" i="5"/>
  <c r="U700" i="5"/>
  <c r="W684" i="5"/>
  <c r="U636" i="5"/>
  <c r="W620" i="5"/>
  <c r="W587" i="5"/>
  <c r="W571" i="5"/>
  <c r="W555" i="5"/>
  <c r="W539" i="5"/>
  <c r="W715" i="5"/>
  <c r="W699" i="5"/>
  <c r="W683" i="5"/>
  <c r="W667" i="5"/>
  <c r="W651" i="5"/>
  <c r="W635" i="5"/>
  <c r="W619" i="5"/>
  <c r="W603" i="5"/>
  <c r="V587" i="5"/>
  <c r="V571" i="5"/>
  <c r="V555" i="5"/>
  <c r="V539" i="5"/>
  <c r="V715" i="5"/>
  <c r="V699" i="5"/>
  <c r="V683" i="5"/>
  <c r="V667" i="5"/>
  <c r="V651" i="5"/>
  <c r="V635" i="5"/>
  <c r="V619" i="5"/>
  <c r="V603" i="5"/>
  <c r="U587" i="5"/>
  <c r="U571" i="5"/>
  <c r="U555" i="5"/>
  <c r="U539" i="5"/>
  <c r="T548" i="5"/>
  <c r="V532" i="5"/>
  <c r="U724" i="5"/>
  <c r="U722" i="5"/>
  <c r="W708" i="5"/>
  <c r="W706" i="5"/>
  <c r="T700" i="5"/>
  <c r="T698" i="5"/>
  <c r="U689" i="5"/>
  <c r="V684" i="5"/>
  <c r="V682" i="5"/>
  <c r="W673" i="5"/>
  <c r="T665" i="5"/>
  <c r="U660" i="5"/>
  <c r="U658" i="5"/>
  <c r="W644" i="5"/>
  <c r="W642" i="5"/>
  <c r="T636" i="5"/>
  <c r="T634" i="5"/>
  <c r="U625" i="5"/>
  <c r="V620" i="5"/>
  <c r="V618" i="5"/>
  <c r="W609" i="5"/>
  <c r="T601" i="5"/>
  <c r="U596" i="5"/>
  <c r="U594" i="5"/>
  <c r="W580" i="5"/>
  <c r="W578" i="5"/>
  <c r="T572" i="5"/>
  <c r="T570" i="5"/>
  <c r="U561" i="5"/>
  <c r="V556" i="5"/>
  <c r="V554" i="5"/>
  <c r="W545" i="5"/>
  <c r="T537" i="5"/>
  <c r="U532" i="5"/>
  <c r="U530" i="5"/>
  <c r="V708" i="5"/>
  <c r="W604" i="5"/>
  <c r="U706" i="5"/>
  <c r="V668" i="5"/>
  <c r="U644" i="5"/>
  <c r="W628" i="5"/>
  <c r="T620" i="5"/>
  <c r="V604" i="5"/>
  <c r="W593" i="5"/>
  <c r="V721" i="5"/>
  <c r="W716" i="5"/>
  <c r="W714" i="5"/>
  <c r="T708" i="5"/>
  <c r="U697" i="5"/>
  <c r="V692" i="5"/>
  <c r="V690" i="5"/>
  <c r="W681" i="5"/>
  <c r="U668" i="5"/>
  <c r="U666" i="5"/>
  <c r="V657" i="5"/>
  <c r="W652" i="5"/>
  <c r="W650" i="5"/>
  <c r="T644" i="5"/>
  <c r="T642" i="5"/>
  <c r="U633" i="5"/>
  <c r="V628" i="5"/>
  <c r="V626" i="5"/>
  <c r="W617" i="5"/>
  <c r="U604" i="5"/>
  <c r="U602" i="5"/>
  <c r="V593" i="5"/>
  <c r="W588" i="5"/>
  <c r="W586" i="5"/>
  <c r="T580" i="5"/>
  <c r="T578" i="5"/>
  <c r="U569" i="5"/>
  <c r="V564" i="5"/>
  <c r="V562" i="5"/>
  <c r="W553" i="5"/>
  <c r="U540" i="5"/>
  <c r="U538" i="5"/>
  <c r="V529" i="5"/>
  <c r="W668" i="5"/>
  <c r="T660" i="5"/>
  <c r="T596" i="5"/>
  <c r="U556" i="5"/>
  <c r="W540" i="5"/>
  <c r="T532" i="5"/>
  <c r="W692" i="5"/>
  <c r="T684" i="5"/>
  <c r="V666" i="5"/>
  <c r="W626" i="5"/>
  <c r="U580" i="5"/>
  <c r="W564" i="5"/>
  <c r="V538" i="5"/>
  <c r="U721" i="5"/>
  <c r="V716" i="5"/>
  <c r="V714" i="5"/>
  <c r="W705" i="5"/>
  <c r="U692" i="5"/>
  <c r="U690" i="5"/>
  <c r="V681" i="5"/>
  <c r="W676" i="5"/>
  <c r="W674" i="5"/>
  <c r="U657" i="5"/>
  <c r="V652" i="5"/>
  <c r="V650" i="5"/>
  <c r="W641" i="5"/>
  <c r="U628" i="5"/>
  <c r="U626" i="5"/>
  <c r="V617" i="5"/>
  <c r="W612" i="5"/>
  <c r="W610" i="5"/>
  <c r="T602" i="5"/>
  <c r="U593" i="5"/>
  <c r="V588" i="5"/>
  <c r="V586" i="5"/>
  <c r="W577" i="5"/>
  <c r="U564" i="5"/>
  <c r="U562" i="5"/>
  <c r="V553" i="5"/>
  <c r="W548" i="5"/>
  <c r="W546" i="5"/>
  <c r="T540" i="5"/>
  <c r="U529" i="5"/>
  <c r="T724" i="5"/>
  <c r="U716" i="5"/>
  <c r="U714" i="5"/>
  <c r="V705" i="5"/>
  <c r="W700" i="5"/>
  <c r="W698" i="5"/>
  <c r="T690" i="5"/>
  <c r="U681" i="5"/>
  <c r="V676" i="5"/>
  <c r="V674" i="5"/>
  <c r="W665" i="5"/>
  <c r="U652" i="5"/>
  <c r="U650" i="5"/>
  <c r="V641" i="5"/>
  <c r="W636" i="5"/>
  <c r="W634" i="5"/>
  <c r="U617" i="5"/>
  <c r="V612" i="5"/>
  <c r="V610" i="5"/>
  <c r="W601" i="5"/>
  <c r="U588" i="5"/>
  <c r="U586" i="5"/>
  <c r="V577" i="5"/>
  <c r="W572" i="5"/>
  <c r="W570" i="5"/>
  <c r="T562" i="5"/>
  <c r="U553" i="5"/>
  <c r="V548" i="5"/>
  <c r="V546" i="5"/>
  <c r="W537" i="5"/>
  <c r="V728" i="5"/>
  <c r="V720" i="5"/>
  <c r="V712" i="5"/>
  <c r="V704" i="5"/>
  <c r="V696" i="5"/>
  <c r="V688" i="5"/>
  <c r="V680" i="5"/>
  <c r="V672" i="5"/>
  <c r="V664" i="5"/>
  <c r="V656" i="5"/>
  <c r="V648" i="5"/>
  <c r="V640" i="5"/>
  <c r="V632" i="5"/>
  <c r="V624" i="5"/>
  <c r="V616" i="5"/>
  <c r="V608" i="5"/>
  <c r="V600" i="5"/>
  <c r="V592" i="5"/>
  <c r="V584" i="5"/>
  <c r="V576" i="5"/>
  <c r="V568" i="5"/>
  <c r="V560" i="5"/>
  <c r="V552" i="5"/>
  <c r="V544" i="5"/>
  <c r="V536" i="5"/>
  <c r="V528" i="5"/>
  <c r="U728" i="5"/>
  <c r="U720" i="5"/>
  <c r="U712" i="5"/>
  <c r="U704" i="5"/>
  <c r="U696" i="5"/>
  <c r="U688" i="5"/>
  <c r="U680" i="5"/>
  <c r="U672" i="5"/>
  <c r="U664" i="5"/>
  <c r="U656" i="5"/>
  <c r="U648" i="5"/>
  <c r="U640" i="5"/>
  <c r="U632" i="5"/>
  <c r="U624" i="5"/>
  <c r="U616" i="5"/>
  <c r="U608" i="5"/>
  <c r="U600" i="5"/>
  <c r="U592" i="5"/>
  <c r="U584" i="5"/>
  <c r="U576" i="5"/>
  <c r="U568" i="5"/>
  <c r="U560" i="5"/>
  <c r="U552" i="5"/>
  <c r="U544" i="5"/>
  <c r="U536" i="5"/>
  <c r="U528" i="5"/>
  <c r="V496" i="5"/>
  <c r="W464" i="5"/>
  <c r="T473" i="5"/>
  <c r="W441" i="5"/>
  <c r="U517" i="5"/>
  <c r="T501" i="5"/>
  <c r="T485" i="5"/>
  <c r="T469" i="5"/>
  <c r="T453" i="5"/>
  <c r="V437" i="5"/>
  <c r="T421" i="5"/>
  <c r="T405" i="5"/>
  <c r="T423" i="5"/>
  <c r="T407" i="5"/>
  <c r="V482" i="5"/>
  <c r="W458" i="5"/>
  <c r="T442" i="5"/>
  <c r="T418" i="5"/>
  <c r="W410" i="5"/>
  <c r="U402" i="5"/>
  <c r="V516" i="5"/>
  <c r="U500" i="5"/>
  <c r="W484" i="5"/>
  <c r="W476" i="5"/>
  <c r="W468" i="5"/>
  <c r="V452" i="5"/>
  <c r="W436" i="5"/>
  <c r="T420" i="5"/>
  <c r="W412" i="5"/>
  <c r="T404" i="5"/>
  <c r="V521" i="5"/>
  <c r="U497" i="5"/>
  <c r="W489" i="5"/>
  <c r="T462" i="5"/>
  <c r="U446" i="5"/>
  <c r="V430" i="5"/>
  <c r="W510" i="5"/>
  <c r="T523" i="5"/>
  <c r="T515" i="5"/>
  <c r="T507" i="5"/>
  <c r="V499" i="5"/>
  <c r="W491" i="5"/>
  <c r="T483" i="5"/>
  <c r="T475" i="5"/>
  <c r="V467" i="5"/>
  <c r="T451" i="5"/>
  <c r="W435" i="5"/>
  <c r="T427" i="5"/>
  <c r="T419" i="5"/>
  <c r="T411" i="5"/>
  <c r="T403" i="5"/>
  <c r="U406" i="5"/>
  <c r="W472" i="5"/>
  <c r="W398" i="5"/>
  <c r="U518" i="5"/>
  <c r="W454" i="5"/>
  <c r="W494" i="5"/>
  <c r="W438" i="5"/>
  <c r="W522" i="5"/>
  <c r="T514" i="5"/>
  <c r="T498" i="5"/>
  <c r="W490" i="5"/>
  <c r="W474" i="5"/>
  <c r="V426" i="5"/>
  <c r="W526" i="5"/>
  <c r="U486" i="5"/>
  <c r="W422" i="5"/>
  <c r="V519" i="5"/>
  <c r="W511" i="5"/>
  <c r="T503" i="5"/>
  <c r="T495" i="5"/>
  <c r="U487" i="5"/>
  <c r="U479" i="5"/>
  <c r="T471" i="5"/>
  <c r="T455" i="5"/>
  <c r="W447" i="5"/>
  <c r="T439" i="5"/>
  <c r="T431" i="5"/>
  <c r="W502" i="5"/>
  <c r="W470" i="5"/>
  <c r="T465" i="5"/>
  <c r="T417" i="5"/>
  <c r="V401" i="5"/>
  <c r="T409" i="5"/>
  <c r="U409" i="5"/>
  <c r="W409" i="5"/>
  <c r="V409" i="5"/>
  <c r="T406" i="5"/>
  <c r="U507" i="5"/>
  <c r="V507" i="5"/>
  <c r="W507" i="5"/>
  <c r="T441" i="5"/>
  <c r="W480" i="5"/>
  <c r="T480" i="5"/>
  <c r="U480" i="5"/>
  <c r="V480" i="5"/>
  <c r="U472" i="5"/>
  <c r="V472" i="5"/>
  <c r="W456" i="5"/>
  <c r="T456" i="5"/>
  <c r="U456" i="5"/>
  <c r="V456" i="5"/>
  <c r="W448" i="5"/>
  <c r="T448" i="5"/>
  <c r="U448" i="5"/>
  <c r="V448" i="5"/>
  <c r="W440" i="5"/>
  <c r="T440" i="5"/>
  <c r="U440" i="5"/>
  <c r="V440" i="5"/>
  <c r="W432" i="5"/>
  <c r="T432" i="5"/>
  <c r="U432" i="5"/>
  <c r="V432" i="5"/>
  <c r="T424" i="5"/>
  <c r="U424" i="5"/>
  <c r="V424" i="5"/>
  <c r="W424" i="5"/>
  <c r="T416" i="5"/>
  <c r="U416" i="5"/>
  <c r="V416" i="5"/>
  <c r="W416" i="5"/>
  <c r="T408" i="5"/>
  <c r="U408" i="5"/>
  <c r="V408" i="5"/>
  <c r="W408" i="5"/>
  <c r="T400" i="5"/>
  <c r="U400" i="5"/>
  <c r="V400" i="5"/>
  <c r="W400" i="5"/>
  <c r="T525" i="5"/>
  <c r="U525" i="5"/>
  <c r="V525" i="5"/>
  <c r="W525" i="5"/>
  <c r="T517" i="5"/>
  <c r="T509" i="5"/>
  <c r="U509" i="5"/>
  <c r="V509" i="5"/>
  <c r="W509" i="5"/>
  <c r="T493" i="5"/>
  <c r="U493" i="5"/>
  <c r="V493" i="5"/>
  <c r="W493" i="5"/>
  <c r="T505" i="5"/>
  <c r="U505" i="5"/>
  <c r="V505" i="5"/>
  <c r="W505" i="5"/>
  <c r="T457" i="5"/>
  <c r="U457" i="5"/>
  <c r="V457" i="5"/>
  <c r="W457" i="5"/>
  <c r="W488" i="5"/>
  <c r="T488" i="5"/>
  <c r="U488" i="5"/>
  <c r="V488" i="5"/>
  <c r="U522" i="5"/>
  <c r="V522" i="5"/>
  <c r="W506" i="5"/>
  <c r="T506" i="5"/>
  <c r="U506" i="5"/>
  <c r="V506" i="5"/>
  <c r="W466" i="5"/>
  <c r="T466" i="5"/>
  <c r="U466" i="5"/>
  <c r="V466" i="5"/>
  <c r="W450" i="5"/>
  <c r="T450" i="5"/>
  <c r="U450" i="5"/>
  <c r="V450" i="5"/>
  <c r="U442" i="5"/>
  <c r="W434" i="5"/>
  <c r="T434" i="5"/>
  <c r="U434" i="5"/>
  <c r="V434" i="5"/>
  <c r="V410" i="5"/>
  <c r="T513" i="5"/>
  <c r="U513" i="5"/>
  <c r="V513" i="5"/>
  <c r="W513" i="5"/>
  <c r="T425" i="5"/>
  <c r="U425" i="5"/>
  <c r="W425" i="5"/>
  <c r="V425" i="5"/>
  <c r="T479" i="5"/>
  <c r="W471" i="5"/>
  <c r="T463" i="5"/>
  <c r="U463" i="5"/>
  <c r="V463" i="5"/>
  <c r="W463" i="5"/>
  <c r="T415" i="5"/>
  <c r="U415" i="5"/>
  <c r="W415" i="5"/>
  <c r="V415" i="5"/>
  <c r="T399" i="5"/>
  <c r="U399" i="5"/>
  <c r="W399" i="5"/>
  <c r="V399" i="5"/>
  <c r="T527" i="5"/>
  <c r="U527" i="5"/>
  <c r="V527" i="5"/>
  <c r="W527" i="5"/>
  <c r="V511" i="5"/>
  <c r="W524" i="5"/>
  <c r="T524" i="5"/>
  <c r="U524" i="5"/>
  <c r="V524" i="5"/>
  <c r="W508" i="5"/>
  <c r="T508" i="5"/>
  <c r="U508" i="5"/>
  <c r="V508" i="5"/>
  <c r="V500" i="5"/>
  <c r="W492" i="5"/>
  <c r="T492" i="5"/>
  <c r="U492" i="5"/>
  <c r="V492" i="5"/>
  <c r="W460" i="5"/>
  <c r="T460" i="5"/>
  <c r="U460" i="5"/>
  <c r="V460" i="5"/>
  <c r="T449" i="5"/>
  <c r="U449" i="5"/>
  <c r="V449" i="5"/>
  <c r="W449" i="5"/>
  <c r="W444" i="5"/>
  <c r="T444" i="5"/>
  <c r="U444" i="5"/>
  <c r="V444" i="5"/>
  <c r="W428" i="5"/>
  <c r="T428" i="5"/>
  <c r="U428" i="5"/>
  <c r="V428" i="5"/>
  <c r="V412" i="5"/>
  <c r="W401" i="5"/>
  <c r="T396" i="5"/>
  <c r="U396" i="5"/>
  <c r="V396" i="5"/>
  <c r="W396" i="5"/>
  <c r="Q465" i="5"/>
  <c r="Q449" i="5"/>
  <c r="Q417" i="5"/>
  <c r="Q401" i="5"/>
  <c r="W512" i="5"/>
  <c r="T512" i="5"/>
  <c r="U512" i="5"/>
  <c r="V491" i="5"/>
  <c r="T459" i="5"/>
  <c r="U459" i="5"/>
  <c r="V459" i="5"/>
  <c r="W459" i="5"/>
  <c r="U451" i="5"/>
  <c r="T443" i="5"/>
  <c r="U443" i="5"/>
  <c r="V443" i="5"/>
  <c r="W443" i="5"/>
  <c r="U411" i="5"/>
  <c r="W411" i="5"/>
  <c r="V411" i="5"/>
  <c r="T395" i="5"/>
  <c r="U395" i="5"/>
  <c r="W395" i="5"/>
  <c r="V395" i="5"/>
  <c r="V512" i="5"/>
  <c r="W520" i="5"/>
  <c r="T520" i="5"/>
  <c r="U520" i="5"/>
  <c r="W504" i="5"/>
  <c r="T504" i="5"/>
  <c r="U504" i="5"/>
  <c r="W478" i="5"/>
  <c r="T478" i="5"/>
  <c r="U478" i="5"/>
  <c r="T446" i="5"/>
  <c r="V478" i="5"/>
  <c r="V446" i="5"/>
  <c r="W496" i="5"/>
  <c r="T496" i="5"/>
  <c r="U496" i="5"/>
  <c r="T477" i="5"/>
  <c r="U477" i="5"/>
  <c r="V477" i="5"/>
  <c r="W477" i="5"/>
  <c r="T461" i="5"/>
  <c r="U461" i="5"/>
  <c r="V461" i="5"/>
  <c r="W461" i="5"/>
  <c r="T445" i="5"/>
  <c r="U445" i="5"/>
  <c r="V445" i="5"/>
  <c r="W445" i="5"/>
  <c r="T429" i="5"/>
  <c r="U429" i="5"/>
  <c r="V429" i="5"/>
  <c r="W429" i="5"/>
  <c r="T413" i="5"/>
  <c r="U413" i="5"/>
  <c r="W413" i="5"/>
  <c r="V413" i="5"/>
  <c r="T397" i="5"/>
  <c r="U397" i="5"/>
  <c r="W397" i="5"/>
  <c r="V397" i="5"/>
  <c r="T414" i="5"/>
  <c r="U414" i="5"/>
  <c r="V414" i="5"/>
  <c r="W414" i="5"/>
  <c r="V179" i="5"/>
  <c r="U179" i="5"/>
  <c r="T179" i="5"/>
  <c r="V520" i="5"/>
  <c r="V504" i="5"/>
  <c r="Q47" i="2"/>
  <c r="P12" i="2"/>
  <c r="Q48" i="2"/>
  <c r="O48" i="2"/>
  <c r="N48" i="2"/>
  <c r="P10" i="2"/>
  <c r="W179" i="5"/>
  <c r="P9" i="2"/>
  <c r="M23" i="2"/>
  <c r="P4" i="2"/>
  <c r="P6" i="2"/>
  <c r="P17" i="2"/>
  <c r="O23" i="2"/>
  <c r="P14" i="2"/>
  <c r="P18" i="2"/>
  <c r="N23" i="2"/>
  <c r="P11" i="2"/>
  <c r="P19" i="2"/>
  <c r="P5" i="2"/>
  <c r="P8" i="2"/>
  <c r="P16" i="2"/>
  <c r="P3" i="2"/>
  <c r="O22" i="2"/>
  <c r="M22" i="2"/>
  <c r="N22" i="2"/>
  <c r="P20" i="2"/>
  <c r="W483" i="5" l="1"/>
  <c r="V419" i="5"/>
  <c r="W430" i="5"/>
  <c r="U419" i="5"/>
  <c r="W404" i="5"/>
  <c r="U482" i="5"/>
  <c r="V464" i="5"/>
  <c r="U464" i="5"/>
  <c r="U426" i="5"/>
  <c r="T464" i="5"/>
  <c r="V441" i="5"/>
  <c r="U441" i="5"/>
  <c r="W523" i="5"/>
  <c r="U523" i="5"/>
  <c r="V479" i="5"/>
  <c r="T522" i="5"/>
  <c r="T472" i="5"/>
  <c r="U439" i="5"/>
  <c r="V447" i="5"/>
  <c r="W482" i="5"/>
  <c r="W498" i="5"/>
  <c r="W501" i="5"/>
  <c r="W462" i="5"/>
  <c r="V398" i="5"/>
  <c r="U519" i="5"/>
  <c r="W420" i="5"/>
  <c r="W473" i="5"/>
  <c r="V473" i="5"/>
  <c r="V435" i="5"/>
  <c r="U473" i="5"/>
  <c r="U437" i="5"/>
  <c r="T437" i="5"/>
  <c r="V462" i="5"/>
  <c r="U435" i="5"/>
  <c r="U398" i="5"/>
  <c r="V420" i="5"/>
  <c r="T519" i="5"/>
  <c r="W418" i="5"/>
  <c r="V501" i="5"/>
  <c r="T435" i="5"/>
  <c r="T398" i="5"/>
  <c r="U420" i="5"/>
  <c r="V407" i="5"/>
  <c r="V418" i="5"/>
  <c r="U501" i="5"/>
  <c r="U418" i="5"/>
  <c r="V417" i="5"/>
  <c r="V484" i="5"/>
  <c r="U407" i="5"/>
  <c r="W455" i="5"/>
  <c r="W499" i="5"/>
  <c r="W407" i="5"/>
  <c r="W437" i="5"/>
  <c r="U462" i="5"/>
  <c r="W417" i="5"/>
  <c r="U484" i="5"/>
  <c r="V455" i="5"/>
  <c r="W479" i="5"/>
  <c r="V498" i="5"/>
  <c r="U499" i="5"/>
  <c r="W497" i="5"/>
  <c r="U417" i="5"/>
  <c r="T484" i="5"/>
  <c r="W519" i="5"/>
  <c r="U455" i="5"/>
  <c r="U498" i="5"/>
  <c r="T499" i="5"/>
  <c r="T497" i="5"/>
  <c r="V436" i="5"/>
  <c r="W442" i="5"/>
  <c r="V497" i="5"/>
  <c r="W453" i="5"/>
  <c r="V503" i="5"/>
  <c r="W514" i="5"/>
  <c r="U453" i="5"/>
  <c r="W439" i="5"/>
  <c r="T402" i="5"/>
  <c r="V489" i="5"/>
  <c r="T500" i="5"/>
  <c r="V422" i="5"/>
  <c r="U467" i="5"/>
  <c r="W403" i="5"/>
  <c r="U516" i="5"/>
  <c r="V454" i="5"/>
  <c r="V486" i="5"/>
  <c r="T487" i="5"/>
  <c r="U502" i="5"/>
  <c r="U521" i="5"/>
  <c r="U436" i="5"/>
  <c r="W500" i="5"/>
  <c r="V423" i="5"/>
  <c r="V471" i="5"/>
  <c r="W515" i="5"/>
  <c r="U489" i="5"/>
  <c r="U422" i="5"/>
  <c r="T436" i="5"/>
  <c r="W465" i="5"/>
  <c r="W423" i="5"/>
  <c r="U471" i="5"/>
  <c r="V515" i="5"/>
  <c r="T489" i="5"/>
  <c r="T422" i="5"/>
  <c r="V465" i="5"/>
  <c r="U423" i="5"/>
  <c r="V514" i="5"/>
  <c r="W517" i="5"/>
  <c r="U515" i="5"/>
  <c r="W406" i="5"/>
  <c r="U514" i="5"/>
  <c r="V517" i="5"/>
  <c r="V406" i="5"/>
  <c r="T454" i="5"/>
  <c r="W451" i="5"/>
  <c r="U452" i="5"/>
  <c r="U465" i="5"/>
  <c r="V453" i="5"/>
  <c r="V451" i="5"/>
  <c r="W452" i="5"/>
  <c r="V442" i="5"/>
  <c r="W516" i="5"/>
  <c r="T467" i="5"/>
  <c r="V403" i="5"/>
  <c r="W419" i="5"/>
  <c r="T452" i="5"/>
  <c r="T516" i="5"/>
  <c r="V439" i="5"/>
  <c r="W503" i="5"/>
  <c r="T482" i="5"/>
  <c r="T521" i="5"/>
  <c r="U454" i="5"/>
  <c r="T502" i="5"/>
  <c r="V510" i="5"/>
  <c r="V483" i="5"/>
  <c r="U403" i="5"/>
  <c r="V404" i="5"/>
  <c r="V468" i="5"/>
  <c r="U503" i="5"/>
  <c r="V458" i="5"/>
  <c r="V474" i="5"/>
  <c r="T510" i="5"/>
  <c r="U483" i="5"/>
  <c r="V405" i="5"/>
  <c r="V421" i="5"/>
  <c r="W469" i="5"/>
  <c r="W485" i="5"/>
  <c r="U404" i="5"/>
  <c r="U468" i="5"/>
  <c r="U458" i="5"/>
  <c r="U474" i="5"/>
  <c r="V470" i="5"/>
  <c r="V518" i="5"/>
  <c r="V485" i="5"/>
  <c r="T468" i="5"/>
  <c r="W487" i="5"/>
  <c r="W402" i="5"/>
  <c r="T458" i="5"/>
  <c r="T474" i="5"/>
  <c r="V526" i="5"/>
  <c r="W421" i="5"/>
  <c r="U430" i="5"/>
  <c r="U405" i="5"/>
  <c r="U421" i="5"/>
  <c r="U469" i="5"/>
  <c r="U485" i="5"/>
  <c r="W467" i="5"/>
  <c r="V487" i="5"/>
  <c r="V402" i="5"/>
  <c r="W521" i="5"/>
  <c r="V438" i="5"/>
  <c r="T486" i="5"/>
  <c r="T526" i="5"/>
  <c r="W405" i="5"/>
  <c r="V469" i="5"/>
  <c r="T430" i="5"/>
  <c r="T438" i="5"/>
  <c r="V502" i="5"/>
  <c r="W446" i="5"/>
  <c r="U491" i="5"/>
  <c r="U401" i="5"/>
  <c r="U412" i="5"/>
  <c r="U511" i="5"/>
  <c r="U447" i="5"/>
  <c r="U410" i="5"/>
  <c r="T518" i="5"/>
  <c r="T491" i="5"/>
  <c r="T401" i="5"/>
  <c r="T412" i="5"/>
  <c r="T511" i="5"/>
  <c r="T447" i="5"/>
  <c r="T410" i="5"/>
  <c r="V427" i="5"/>
  <c r="V476" i="5"/>
  <c r="W427" i="5"/>
  <c r="U476" i="5"/>
  <c r="V490" i="5"/>
  <c r="U427" i="5"/>
  <c r="T476" i="5"/>
  <c r="U490" i="5"/>
  <c r="T490" i="5"/>
  <c r="T426" i="5"/>
  <c r="W486" i="5"/>
  <c r="W518" i="5"/>
  <c r="W475" i="5"/>
  <c r="W431" i="5"/>
  <c r="W495" i="5"/>
  <c r="V494" i="5"/>
  <c r="V475" i="5"/>
  <c r="V431" i="5"/>
  <c r="V495" i="5"/>
  <c r="V523" i="5"/>
  <c r="U438" i="5"/>
  <c r="U470" i="5"/>
  <c r="U494" i="5"/>
  <c r="U510" i="5"/>
  <c r="U526" i="5"/>
  <c r="U431" i="5"/>
  <c r="U495" i="5"/>
  <c r="T470" i="5"/>
  <c r="T494" i="5"/>
  <c r="U475" i="5"/>
  <c r="W426" i="5"/>
  <c r="T433" i="5"/>
  <c r="U433" i="5"/>
  <c r="V433" i="5"/>
  <c r="W433" i="5"/>
  <c r="T481" i="5"/>
  <c r="U481" i="5"/>
  <c r="V481" i="5"/>
  <c r="W481" i="5"/>
  <c r="P22" i="2"/>
  <c r="Q394" i="5" l="1"/>
  <c r="Q386" i="5"/>
  <c r="Q393" i="5"/>
  <c r="Q378" i="5"/>
  <c r="T317" i="5" l="1"/>
  <c r="U317" i="5"/>
  <c r="W317" i="5"/>
  <c r="V317" i="5"/>
  <c r="T393" i="5"/>
  <c r="U393" i="5"/>
  <c r="W393" i="5"/>
  <c r="V393" i="5"/>
  <c r="T159" i="5"/>
  <c r="U159" i="5"/>
  <c r="V159" i="5"/>
  <c r="W159" i="5"/>
  <c r="T394" i="5"/>
  <c r="U394" i="5"/>
  <c r="V394" i="5"/>
  <c r="W394" i="5"/>
  <c r="T69" i="5"/>
  <c r="U69" i="5"/>
  <c r="W69" i="5"/>
  <c r="V69" i="5"/>
  <c r="T332" i="5"/>
  <c r="U332" i="5"/>
  <c r="V332" i="5"/>
  <c r="W332" i="5"/>
  <c r="T315" i="5"/>
  <c r="U315" i="5"/>
  <c r="W315" i="5"/>
  <c r="V315" i="5"/>
  <c r="T386" i="5"/>
  <c r="U386" i="5"/>
  <c r="V386" i="5"/>
  <c r="W386" i="5"/>
  <c r="T310" i="5"/>
  <c r="U310" i="5"/>
  <c r="V310" i="5"/>
  <c r="W310" i="5"/>
  <c r="T378" i="5"/>
  <c r="U378" i="5"/>
  <c r="V378" i="5"/>
  <c r="W378" i="5"/>
  <c r="T204" i="5"/>
  <c r="U204" i="5"/>
  <c r="V204" i="5"/>
  <c r="W204" i="5"/>
  <c r="W84" i="5"/>
  <c r="V84" i="5"/>
  <c r="T84" i="5"/>
  <c r="U84" i="5"/>
  <c r="U262" i="5"/>
  <c r="T262" i="5"/>
  <c r="V262" i="5"/>
  <c r="W262" i="5"/>
  <c r="U149" i="5"/>
  <c r="V149" i="5"/>
  <c r="W149" i="5"/>
  <c r="T149" i="5"/>
  <c r="W240" i="5"/>
  <c r="T240" i="5"/>
  <c r="U240" i="5"/>
  <c r="V240" i="5"/>
  <c r="V195" i="5"/>
  <c r="W195" i="5"/>
  <c r="T195" i="5"/>
  <c r="U195" i="5"/>
  <c r="W111" i="5"/>
  <c r="V111" i="5"/>
  <c r="T111" i="5"/>
  <c r="U111" i="5"/>
  <c r="U39" i="5"/>
  <c r="V39" i="5"/>
  <c r="W39" i="5"/>
  <c r="T39" i="5"/>
  <c r="T275" i="5"/>
  <c r="U275" i="5"/>
  <c r="V275" i="5"/>
  <c r="W275" i="5"/>
  <c r="W214" i="5"/>
  <c r="T214" i="5"/>
  <c r="U214" i="5"/>
  <c r="V214" i="5"/>
  <c r="W209" i="5"/>
  <c r="T209" i="5"/>
  <c r="U209" i="5"/>
  <c r="V209" i="5"/>
  <c r="W63" i="5"/>
  <c r="T63" i="5"/>
  <c r="U63" i="5"/>
  <c r="V63" i="5"/>
  <c r="W199" i="5"/>
  <c r="T199" i="5"/>
  <c r="U199" i="5"/>
  <c r="V199" i="5"/>
  <c r="W32" i="5"/>
  <c r="T32" i="5"/>
  <c r="U32" i="5"/>
  <c r="V32" i="5"/>
  <c r="T114" i="5"/>
  <c r="U114" i="5"/>
  <c r="V114" i="5"/>
  <c r="W114" i="5"/>
  <c r="V269" i="5"/>
  <c r="W269" i="5"/>
  <c r="T269" i="5"/>
  <c r="U269" i="5"/>
  <c r="T292" i="5"/>
  <c r="U292" i="5"/>
  <c r="V292" i="5"/>
  <c r="W292" i="5"/>
  <c r="T154" i="5"/>
  <c r="U154" i="5"/>
  <c r="V154" i="5"/>
  <c r="W154" i="5"/>
  <c r="V35" i="5"/>
  <c r="W35" i="5"/>
  <c r="T35" i="5"/>
  <c r="U35" i="5"/>
  <c r="W247" i="5"/>
  <c r="T247" i="5"/>
  <c r="U247" i="5"/>
  <c r="V247" i="5"/>
  <c r="T12" i="5"/>
  <c r="U12" i="5"/>
  <c r="V12" i="5"/>
  <c r="W12" i="5"/>
  <c r="V194" i="5"/>
  <c r="U194" i="5"/>
  <c r="W194" i="5"/>
  <c r="T194" i="5"/>
  <c r="T210" i="5"/>
  <c r="U210" i="5"/>
  <c r="V210" i="5"/>
  <c r="W210" i="5"/>
  <c r="Q360" i="5"/>
  <c r="Q387" i="5"/>
  <c r="Q374" i="5"/>
  <c r="T343" i="5" l="1"/>
  <c r="U343" i="5"/>
  <c r="W343" i="5"/>
  <c r="V343" i="5"/>
  <c r="T91" i="5"/>
  <c r="U91" i="5"/>
  <c r="W91" i="5"/>
  <c r="V91" i="5"/>
  <c r="T360" i="5"/>
  <c r="U360" i="5"/>
  <c r="V360" i="5"/>
  <c r="W360" i="5"/>
  <c r="T185" i="5"/>
  <c r="U185" i="5"/>
  <c r="V185" i="5"/>
  <c r="W185" i="5"/>
  <c r="T387" i="5"/>
  <c r="U387" i="5"/>
  <c r="W387" i="5"/>
  <c r="V387" i="5"/>
  <c r="T95" i="5"/>
  <c r="U95" i="5"/>
  <c r="V95" i="5"/>
  <c r="W95" i="5"/>
  <c r="T326" i="5"/>
  <c r="U326" i="5"/>
  <c r="V326" i="5"/>
  <c r="W326" i="5"/>
  <c r="T352" i="5"/>
  <c r="U352" i="5"/>
  <c r="V352" i="5"/>
  <c r="W352" i="5"/>
  <c r="T374" i="5"/>
  <c r="U374" i="5"/>
  <c r="V374" i="5"/>
  <c r="W374" i="5"/>
  <c r="T257" i="5"/>
  <c r="U257" i="5"/>
  <c r="W257" i="5"/>
  <c r="V257" i="5"/>
  <c r="T334" i="5"/>
  <c r="U334" i="5"/>
  <c r="V334" i="5"/>
  <c r="W334" i="5"/>
  <c r="T236" i="5"/>
  <c r="U236" i="5"/>
  <c r="V236" i="5"/>
  <c r="W236" i="5"/>
  <c r="T106" i="5"/>
  <c r="U106" i="5"/>
  <c r="W106" i="5"/>
  <c r="V106" i="5"/>
  <c r="T165" i="5"/>
  <c r="U165" i="5"/>
  <c r="V165" i="5"/>
  <c r="W165" i="5"/>
  <c r="T330" i="5"/>
  <c r="U330" i="5"/>
  <c r="V330" i="5"/>
  <c r="W330" i="5"/>
  <c r="T273" i="5"/>
  <c r="U273" i="5"/>
  <c r="V273" i="5"/>
  <c r="W273" i="5"/>
  <c r="W261" i="5"/>
  <c r="V261" i="5"/>
  <c r="T261" i="5"/>
  <c r="U261" i="5"/>
  <c r="W26" i="5"/>
  <c r="T26" i="5"/>
  <c r="U26" i="5"/>
  <c r="V26" i="5"/>
  <c r="T158" i="5"/>
  <c r="U158" i="5"/>
  <c r="V158" i="5"/>
  <c r="W158" i="5"/>
  <c r="W58" i="5"/>
  <c r="V58" i="5"/>
  <c r="T58" i="5"/>
  <c r="U58" i="5"/>
  <c r="T219" i="5"/>
  <c r="U219" i="5"/>
  <c r="V219" i="5"/>
  <c r="W219" i="5"/>
  <c r="U729" i="5"/>
  <c r="V729" i="5"/>
  <c r="W729" i="5"/>
  <c r="T729" i="5"/>
  <c r="T294" i="5"/>
  <c r="U294" i="5"/>
  <c r="V294" i="5"/>
  <c r="W294" i="5"/>
  <c r="T215" i="5"/>
  <c r="U215" i="5"/>
  <c r="V215" i="5"/>
  <c r="W215" i="5"/>
  <c r="T258" i="5"/>
  <c r="U258" i="5"/>
  <c r="V258" i="5"/>
  <c r="W258" i="5"/>
  <c r="T103" i="5"/>
  <c r="U103" i="5"/>
  <c r="V103" i="5"/>
  <c r="W103" i="5"/>
  <c r="W284" i="5"/>
  <c r="T284" i="5"/>
  <c r="U284" i="5"/>
  <c r="V284" i="5"/>
  <c r="V40" i="5"/>
  <c r="W40" i="5"/>
  <c r="T40" i="5"/>
  <c r="U40" i="5"/>
  <c r="T5" i="5"/>
  <c r="U5" i="5"/>
  <c r="V5" i="5"/>
  <c r="W5" i="5"/>
  <c r="W151" i="5"/>
  <c r="V151" i="5"/>
  <c r="T151" i="5"/>
  <c r="U151" i="5"/>
  <c r="W126" i="5"/>
  <c r="T126" i="5"/>
  <c r="U126" i="5"/>
  <c r="V126" i="5"/>
  <c r="T56" i="5"/>
  <c r="U56" i="5"/>
  <c r="V56" i="5"/>
  <c r="W56" i="5"/>
  <c r="U206" i="5"/>
  <c r="V206" i="5"/>
  <c r="W206" i="5"/>
  <c r="T206" i="5"/>
  <c r="Q353" i="5"/>
  <c r="Q392" i="5"/>
  <c r="Q385" i="5"/>
  <c r="Q372" i="5"/>
  <c r="Q362" i="5"/>
  <c r="T372" i="5" l="1"/>
  <c r="U372" i="5"/>
  <c r="V372" i="5"/>
  <c r="W372" i="5"/>
  <c r="T385" i="5"/>
  <c r="U385" i="5"/>
  <c r="W385" i="5"/>
  <c r="V385" i="5"/>
  <c r="T223" i="5"/>
  <c r="U223" i="5"/>
  <c r="W223" i="5"/>
  <c r="V223" i="5"/>
  <c r="T323" i="5"/>
  <c r="U323" i="5"/>
  <c r="W323" i="5"/>
  <c r="V323" i="5"/>
  <c r="T350" i="5"/>
  <c r="U350" i="5"/>
  <c r="V350" i="5"/>
  <c r="W350" i="5"/>
  <c r="T43" i="5"/>
  <c r="U43" i="5"/>
  <c r="W43" i="5"/>
  <c r="V43" i="5"/>
  <c r="T21" i="5"/>
  <c r="U21" i="5"/>
  <c r="W21" i="5"/>
  <c r="V21" i="5"/>
  <c r="T75" i="5"/>
  <c r="U75" i="5"/>
  <c r="W75" i="5"/>
  <c r="V75" i="5"/>
  <c r="T303" i="5"/>
  <c r="U303" i="5"/>
  <c r="W303" i="5"/>
  <c r="V303" i="5"/>
  <c r="T132" i="5"/>
  <c r="U132" i="5"/>
  <c r="W132" i="5"/>
  <c r="V132" i="5"/>
  <c r="T362" i="5"/>
  <c r="U362" i="5"/>
  <c r="V362" i="5"/>
  <c r="W362" i="5"/>
  <c r="T353" i="5"/>
  <c r="U353" i="5"/>
  <c r="W353" i="5"/>
  <c r="V353" i="5"/>
  <c r="T392" i="5"/>
  <c r="U392" i="5"/>
  <c r="V392" i="5"/>
  <c r="W392" i="5"/>
  <c r="T163" i="5"/>
  <c r="U163" i="5"/>
  <c r="V163" i="5"/>
  <c r="W163" i="5"/>
  <c r="T65" i="5"/>
  <c r="U65" i="5"/>
  <c r="V65" i="5"/>
  <c r="W65" i="5"/>
  <c r="W70" i="5"/>
  <c r="V70" i="5"/>
  <c r="T70" i="5"/>
  <c r="U70" i="5"/>
  <c r="U139" i="5"/>
  <c r="T139" i="5"/>
  <c r="V139" i="5"/>
  <c r="W139" i="5"/>
  <c r="U305" i="5"/>
  <c r="V305" i="5"/>
  <c r="W305" i="5"/>
  <c r="T305" i="5"/>
  <c r="T71" i="5"/>
  <c r="U71" i="5"/>
  <c r="V71" i="5"/>
  <c r="W71" i="5"/>
  <c r="T17" i="5"/>
  <c r="U17" i="5"/>
  <c r="V17" i="5"/>
  <c r="W17" i="5"/>
  <c r="T224" i="5"/>
  <c r="U224" i="5"/>
  <c r="V224" i="5"/>
  <c r="W224" i="5"/>
  <c r="V121" i="5"/>
  <c r="W121" i="5"/>
  <c r="T121" i="5"/>
  <c r="U121" i="5"/>
  <c r="V152" i="5"/>
  <c r="W152" i="5"/>
  <c r="T152" i="5"/>
  <c r="U152" i="5"/>
  <c r="W36" i="5"/>
  <c r="V36" i="5"/>
  <c r="T36" i="5"/>
  <c r="U36" i="5"/>
  <c r="T232" i="5"/>
  <c r="U232" i="5"/>
  <c r="V232" i="5"/>
  <c r="W232" i="5"/>
  <c r="U94" i="5"/>
  <c r="V94" i="5"/>
  <c r="W94" i="5"/>
  <c r="T94" i="5"/>
  <c r="U79" i="5"/>
  <c r="V79" i="5"/>
  <c r="W79" i="5"/>
  <c r="T79" i="5"/>
  <c r="T145" i="5"/>
  <c r="U145" i="5"/>
  <c r="V145" i="5"/>
  <c r="W145" i="5"/>
  <c r="T253" i="5"/>
  <c r="U253" i="5"/>
  <c r="V253" i="5"/>
  <c r="W253" i="5"/>
  <c r="V231" i="5"/>
  <c r="T231" i="5"/>
  <c r="U231" i="5"/>
  <c r="W231" i="5"/>
  <c r="T295" i="5"/>
  <c r="U295" i="5"/>
  <c r="V295" i="5"/>
  <c r="W295" i="5"/>
  <c r="T274" i="5"/>
  <c r="U274" i="5"/>
  <c r="V274" i="5"/>
  <c r="W274" i="5"/>
  <c r="W112" i="5"/>
  <c r="V112" i="5"/>
  <c r="T112" i="5"/>
  <c r="U112" i="5"/>
  <c r="Q376" i="5"/>
  <c r="Q383" i="5"/>
  <c r="Q361" i="5"/>
  <c r="Q364" i="5"/>
  <c r="Q391" i="5"/>
  <c r="T364" i="5" l="1"/>
  <c r="U364" i="5"/>
  <c r="V364" i="5"/>
  <c r="W364" i="5"/>
  <c r="T173" i="5"/>
  <c r="U173" i="5"/>
  <c r="V173" i="5"/>
  <c r="W173" i="5"/>
  <c r="T272" i="5"/>
  <c r="U272" i="5"/>
  <c r="W272" i="5"/>
  <c r="V272" i="5"/>
  <c r="T361" i="5"/>
  <c r="U361" i="5"/>
  <c r="W361" i="5"/>
  <c r="V361" i="5"/>
  <c r="T383" i="5"/>
  <c r="U383" i="5"/>
  <c r="W383" i="5"/>
  <c r="V383" i="5"/>
  <c r="T266" i="5"/>
  <c r="U266" i="5"/>
  <c r="W266" i="5"/>
  <c r="V266" i="5"/>
  <c r="T141" i="5"/>
  <c r="U141" i="5"/>
  <c r="W141" i="5"/>
  <c r="V141" i="5"/>
  <c r="T376" i="5"/>
  <c r="U376" i="5"/>
  <c r="V376" i="5"/>
  <c r="W376" i="5"/>
  <c r="T391" i="5"/>
  <c r="U391" i="5"/>
  <c r="W391" i="5"/>
  <c r="V391" i="5"/>
  <c r="T730" i="5"/>
  <c r="U730" i="5"/>
  <c r="V730" i="5"/>
  <c r="W730" i="5"/>
  <c r="T184" i="5"/>
  <c r="U184" i="5"/>
  <c r="V184" i="5"/>
  <c r="W184" i="5"/>
  <c r="V174" i="5"/>
  <c r="W174" i="5"/>
  <c r="T174" i="5"/>
  <c r="U174" i="5"/>
  <c r="W211" i="5"/>
  <c r="T211" i="5"/>
  <c r="U211" i="5"/>
  <c r="V211" i="5"/>
  <c r="T217" i="5"/>
  <c r="U217" i="5"/>
  <c r="W217" i="5"/>
  <c r="V217" i="5"/>
  <c r="T138" i="5"/>
  <c r="U138" i="5"/>
  <c r="V138" i="5"/>
  <c r="W138" i="5"/>
  <c r="V166" i="5"/>
  <c r="W166" i="5"/>
  <c r="T166" i="5"/>
  <c r="U166" i="5"/>
  <c r="W37" i="5"/>
  <c r="T37" i="5"/>
  <c r="V37" i="5"/>
  <c r="U37" i="5"/>
  <c r="W83" i="5"/>
  <c r="V83" i="5"/>
  <c r="T83" i="5"/>
  <c r="U83" i="5"/>
  <c r="T125" i="5"/>
  <c r="U125" i="5"/>
  <c r="V125" i="5"/>
  <c r="W125" i="5"/>
  <c r="W201" i="5"/>
  <c r="T201" i="5"/>
  <c r="U201" i="5"/>
  <c r="V201" i="5"/>
  <c r="T233" i="5"/>
  <c r="U233" i="5"/>
  <c r="V233" i="5"/>
  <c r="W233" i="5"/>
  <c r="W129" i="5"/>
  <c r="V129" i="5"/>
  <c r="T129" i="5"/>
  <c r="U129" i="5"/>
  <c r="V235" i="5"/>
  <c r="W235" i="5"/>
  <c r="T235" i="5"/>
  <c r="U235" i="5"/>
  <c r="U68" i="5"/>
  <c r="V68" i="5"/>
  <c r="W68" i="5"/>
  <c r="T68" i="5"/>
  <c r="T279" i="5"/>
  <c r="U279" i="5"/>
  <c r="V279" i="5"/>
  <c r="W279" i="5"/>
  <c r="T4" i="5"/>
  <c r="U4" i="5"/>
  <c r="V4" i="5"/>
  <c r="W4" i="5"/>
  <c r="U85" i="5"/>
  <c r="V85" i="5"/>
  <c r="W85" i="5"/>
  <c r="T85" i="5"/>
  <c r="V157" i="5"/>
  <c r="T157" i="5"/>
  <c r="U157" i="5"/>
  <c r="W157" i="5"/>
  <c r="U54" i="5"/>
  <c r="V54" i="5"/>
  <c r="W54" i="5"/>
  <c r="T54" i="5"/>
  <c r="T171" i="5"/>
  <c r="U171" i="5"/>
  <c r="V171" i="5"/>
  <c r="W171" i="5"/>
  <c r="T100" i="5"/>
  <c r="U100" i="5"/>
  <c r="V100" i="5"/>
  <c r="W100" i="5"/>
  <c r="V10" i="5"/>
  <c r="T10" i="5"/>
  <c r="U10" i="5"/>
  <c r="W10" i="5"/>
  <c r="V226" i="5"/>
  <c r="T226" i="5"/>
  <c r="U226" i="5"/>
  <c r="W226" i="5"/>
  <c r="Q368" i="5"/>
  <c r="Q384" i="5"/>
  <c r="T291" i="5" l="1"/>
  <c r="U291" i="5"/>
  <c r="V291" i="5"/>
  <c r="W291" i="5"/>
  <c r="T42" i="5"/>
  <c r="U42" i="5"/>
  <c r="W42" i="5"/>
  <c r="V42" i="5"/>
  <c r="T270" i="5"/>
  <c r="U270" i="5"/>
  <c r="V270" i="5"/>
  <c r="W270" i="5"/>
  <c r="T345" i="5"/>
  <c r="U345" i="5"/>
  <c r="W345" i="5"/>
  <c r="V345" i="5"/>
  <c r="T384" i="5"/>
  <c r="U384" i="5"/>
  <c r="V384" i="5"/>
  <c r="W384" i="5"/>
  <c r="T342" i="5"/>
  <c r="U342" i="5"/>
  <c r="V342" i="5"/>
  <c r="W342" i="5"/>
  <c r="T14" i="5"/>
  <c r="U14" i="5"/>
  <c r="W14" i="5"/>
  <c r="V14" i="5"/>
  <c r="T329" i="5"/>
  <c r="U329" i="5"/>
  <c r="W329" i="5"/>
  <c r="V329" i="5"/>
  <c r="T288" i="5"/>
  <c r="U288" i="5"/>
  <c r="W288" i="5"/>
  <c r="V288" i="5"/>
  <c r="T312" i="5"/>
  <c r="U312" i="5"/>
  <c r="V312" i="5"/>
  <c r="W312" i="5"/>
  <c r="T368" i="5"/>
  <c r="U368" i="5"/>
  <c r="V368" i="5"/>
  <c r="W368" i="5"/>
  <c r="W117" i="5"/>
  <c r="V117" i="5"/>
  <c r="T117" i="5"/>
  <c r="U117" i="5"/>
  <c r="V122" i="5"/>
  <c r="W122" i="5"/>
  <c r="T122" i="5"/>
  <c r="U122" i="5"/>
  <c r="W263" i="5"/>
  <c r="T263" i="5"/>
  <c r="U263" i="5"/>
  <c r="V263" i="5"/>
  <c r="T124" i="5"/>
  <c r="U124" i="5"/>
  <c r="V124" i="5"/>
  <c r="W124" i="5"/>
  <c r="T137" i="5"/>
  <c r="U137" i="5"/>
  <c r="V137" i="5"/>
  <c r="W137" i="5"/>
  <c r="W193" i="5"/>
  <c r="T193" i="5"/>
  <c r="V193" i="5"/>
  <c r="U193" i="5"/>
  <c r="T28" i="5"/>
  <c r="U28" i="5"/>
  <c r="V28" i="5"/>
  <c r="W28" i="5"/>
  <c r="V30" i="5"/>
  <c r="W30" i="5"/>
  <c r="T30" i="5"/>
  <c r="U30" i="5"/>
  <c r="T221" i="5"/>
  <c r="U221" i="5"/>
  <c r="V221" i="5"/>
  <c r="W221" i="5"/>
  <c r="U256" i="5"/>
  <c r="V256" i="5"/>
  <c r="W256" i="5"/>
  <c r="T256" i="5"/>
  <c r="T8" i="5"/>
  <c r="U8" i="5"/>
  <c r="V8" i="5"/>
  <c r="W8" i="5"/>
  <c r="U27" i="5"/>
  <c r="V27" i="5"/>
  <c r="W27" i="5"/>
  <c r="T27" i="5"/>
  <c r="U20" i="5"/>
  <c r="V20" i="5"/>
  <c r="W20" i="5"/>
  <c r="T20" i="5"/>
  <c r="V142" i="5"/>
  <c r="W142" i="5"/>
  <c r="U142" i="5"/>
  <c r="T142" i="5"/>
  <c r="T59" i="5"/>
  <c r="U59" i="5"/>
  <c r="V59" i="5"/>
  <c r="W59" i="5"/>
  <c r="W73" i="5"/>
  <c r="U73" i="5"/>
  <c r="V73" i="5"/>
  <c r="T73" i="5"/>
  <c r="W242" i="5"/>
  <c r="U242" i="5"/>
  <c r="T242" i="5"/>
  <c r="V242" i="5"/>
  <c r="T77" i="5"/>
  <c r="U77" i="5"/>
  <c r="V77" i="5"/>
  <c r="W77" i="5"/>
  <c r="T48" i="5"/>
  <c r="U48" i="5"/>
  <c r="V48" i="5"/>
  <c r="W48" i="5"/>
  <c r="T38" i="5"/>
  <c r="U38" i="5"/>
  <c r="V38" i="5"/>
  <c r="W38" i="5"/>
  <c r="V22" i="5"/>
  <c r="T22" i="5"/>
  <c r="U22" i="5"/>
  <c r="W22" i="5"/>
  <c r="Q382" i="5"/>
  <c r="T327" i="5" l="1"/>
  <c r="U327" i="5"/>
  <c r="W327" i="5"/>
  <c r="V327" i="5"/>
  <c r="T321" i="5"/>
  <c r="U321" i="5"/>
  <c r="W321" i="5"/>
  <c r="V321" i="5"/>
  <c r="T180" i="5"/>
  <c r="U180" i="5"/>
  <c r="W180" i="5"/>
  <c r="V180" i="5"/>
  <c r="T339" i="5"/>
  <c r="U339" i="5"/>
  <c r="W339" i="5"/>
  <c r="V339" i="5"/>
  <c r="T331" i="5"/>
  <c r="U331" i="5"/>
  <c r="W331" i="5"/>
  <c r="V331" i="5"/>
  <c r="T341" i="5"/>
  <c r="U341" i="5"/>
  <c r="W341" i="5"/>
  <c r="V341" i="5"/>
  <c r="T382" i="5"/>
  <c r="U382" i="5"/>
  <c r="V382" i="5"/>
  <c r="W382" i="5"/>
  <c r="T116" i="5"/>
  <c r="U116" i="5"/>
  <c r="V116" i="5"/>
  <c r="W116" i="5"/>
  <c r="T146" i="5"/>
  <c r="U146" i="5"/>
  <c r="V146" i="5"/>
  <c r="W146" i="5"/>
  <c r="T322" i="5"/>
  <c r="U322" i="5"/>
  <c r="V322" i="5"/>
  <c r="W322" i="5"/>
  <c r="T212" i="5"/>
  <c r="U212" i="5"/>
  <c r="W212" i="5"/>
  <c r="V212" i="5"/>
  <c r="T24" i="5"/>
  <c r="U24" i="5"/>
  <c r="V24" i="5"/>
  <c r="W24" i="5"/>
  <c r="T319" i="5"/>
  <c r="U319" i="5"/>
  <c r="W319" i="5"/>
  <c r="V319" i="5"/>
  <c r="T347" i="5"/>
  <c r="U347" i="5"/>
  <c r="W347" i="5"/>
  <c r="V347" i="5"/>
  <c r="W87" i="5"/>
  <c r="V87" i="5"/>
  <c r="T87" i="5"/>
  <c r="U87" i="5"/>
  <c r="T46" i="5"/>
  <c r="U46" i="5"/>
  <c r="V46" i="5"/>
  <c r="W46" i="5"/>
  <c r="T289" i="5"/>
  <c r="U289" i="5"/>
  <c r="V289" i="5"/>
  <c r="W289" i="5"/>
  <c r="U118" i="5"/>
  <c r="V118" i="5"/>
  <c r="W118" i="5"/>
  <c r="T118" i="5"/>
  <c r="U51" i="5"/>
  <c r="V51" i="5"/>
  <c r="W51" i="5"/>
  <c r="T51" i="5"/>
  <c r="V80" i="5"/>
  <c r="W80" i="5"/>
  <c r="T80" i="5"/>
  <c r="U80" i="5"/>
  <c r="V268" i="5"/>
  <c r="W268" i="5"/>
  <c r="T268" i="5"/>
  <c r="U268" i="5"/>
  <c r="T189" i="5"/>
  <c r="U189" i="5"/>
  <c r="V189" i="5"/>
  <c r="W189" i="5"/>
  <c r="W301" i="5"/>
  <c r="T301" i="5"/>
  <c r="U301" i="5"/>
  <c r="V301" i="5"/>
  <c r="T153" i="5"/>
  <c r="U153" i="5"/>
  <c r="V153" i="5"/>
  <c r="W153" i="5"/>
  <c r="T97" i="5"/>
  <c r="U97" i="5"/>
  <c r="V97" i="5"/>
  <c r="W97" i="5"/>
  <c r="W57" i="5"/>
  <c r="T57" i="5"/>
  <c r="U57" i="5"/>
  <c r="V57" i="5"/>
  <c r="V271" i="5"/>
  <c r="T271" i="5"/>
  <c r="U271" i="5"/>
  <c r="W271" i="5"/>
  <c r="T286" i="5"/>
  <c r="V286" i="5"/>
  <c r="U286" i="5"/>
  <c r="W286" i="5"/>
  <c r="T2" i="5"/>
  <c r="U2" i="5"/>
  <c r="V2" i="5"/>
  <c r="W2" i="5"/>
  <c r="T82" i="5"/>
  <c r="U82" i="5"/>
  <c r="V82" i="5"/>
  <c r="W82" i="5"/>
  <c r="W9" i="5"/>
  <c r="T9" i="5"/>
  <c r="V9" i="5"/>
  <c r="U9" i="5"/>
  <c r="U135" i="5"/>
  <c r="V135" i="5"/>
  <c r="W135" i="5"/>
  <c r="T135" i="5"/>
  <c r="U283" i="5"/>
  <c r="V283" i="5"/>
  <c r="W283" i="5"/>
  <c r="T283" i="5"/>
  <c r="Q373" i="5"/>
  <c r="T373" i="5" l="1"/>
  <c r="U373" i="5"/>
  <c r="W373" i="5"/>
  <c r="V373" i="5"/>
  <c r="T337" i="5"/>
  <c r="U337" i="5"/>
  <c r="W337" i="5"/>
  <c r="V337" i="5"/>
  <c r="T245" i="5"/>
  <c r="U245" i="5"/>
  <c r="V245" i="5"/>
  <c r="W245" i="5"/>
  <c r="T15" i="5"/>
  <c r="U15" i="5"/>
  <c r="V15" i="5"/>
  <c r="W15" i="5"/>
  <c r="T328" i="5"/>
  <c r="U328" i="5"/>
  <c r="V328" i="5"/>
  <c r="W328" i="5"/>
  <c r="T336" i="5"/>
  <c r="U336" i="5"/>
  <c r="V336" i="5"/>
  <c r="W336" i="5"/>
  <c r="T162" i="5"/>
  <c r="U162" i="5"/>
  <c r="V162" i="5"/>
  <c r="W162" i="5"/>
  <c r="T49" i="5"/>
  <c r="U49" i="5"/>
  <c r="V49" i="5"/>
  <c r="W49" i="5"/>
  <c r="T259" i="5"/>
  <c r="U259" i="5"/>
  <c r="V259" i="5"/>
  <c r="W259" i="5"/>
  <c r="T276" i="5"/>
  <c r="U276" i="5"/>
  <c r="V276" i="5"/>
  <c r="W276" i="5"/>
  <c r="T147" i="5"/>
  <c r="U147" i="5"/>
  <c r="V147" i="5"/>
  <c r="W147" i="5"/>
  <c r="U120" i="5"/>
  <c r="V120" i="5"/>
  <c r="W120" i="5"/>
  <c r="T120" i="5"/>
  <c r="V156" i="5"/>
  <c r="W156" i="5"/>
  <c r="T156" i="5"/>
  <c r="U156" i="5"/>
  <c r="V109" i="5"/>
  <c r="W109" i="5"/>
  <c r="T109" i="5"/>
  <c r="U109" i="5"/>
  <c r="V228" i="5"/>
  <c r="W228" i="5"/>
  <c r="T228" i="5"/>
  <c r="U228" i="5"/>
  <c r="V251" i="5"/>
  <c r="W251" i="5"/>
  <c r="T251" i="5"/>
  <c r="U251" i="5"/>
  <c r="T191" i="5"/>
  <c r="U191" i="5"/>
  <c r="V191" i="5"/>
  <c r="W191" i="5"/>
  <c r="T216" i="5"/>
  <c r="U216" i="5"/>
  <c r="V216" i="5"/>
  <c r="W216" i="5"/>
  <c r="W306" i="5"/>
  <c r="V306" i="5"/>
  <c r="T306" i="5"/>
  <c r="U306" i="5"/>
  <c r="V254" i="5"/>
  <c r="W254" i="5"/>
  <c r="T254" i="5"/>
  <c r="U254" i="5"/>
  <c r="T113" i="5"/>
  <c r="U113" i="5"/>
  <c r="V113" i="5"/>
  <c r="W113" i="5"/>
  <c r="T239" i="5"/>
  <c r="U239" i="5"/>
  <c r="V239" i="5"/>
  <c r="W239" i="5"/>
  <c r="T99" i="5"/>
  <c r="U99" i="5"/>
  <c r="V99" i="5"/>
  <c r="W99" i="5"/>
  <c r="T160" i="5"/>
  <c r="U160" i="5"/>
  <c r="V160" i="5"/>
  <c r="W160" i="5"/>
  <c r="T293" i="5"/>
  <c r="U293" i="5"/>
  <c r="V293" i="5"/>
  <c r="W293" i="5"/>
  <c r="V298" i="5"/>
  <c r="W298" i="5"/>
  <c r="U298" i="5"/>
  <c r="T298" i="5"/>
  <c r="W237" i="5"/>
  <c r="V237" i="5"/>
  <c r="T237" i="5"/>
  <c r="U237" i="5"/>
  <c r="V299" i="5"/>
  <c r="W299" i="5"/>
  <c r="T299" i="5"/>
  <c r="U299" i="5"/>
  <c r="T187" i="5"/>
  <c r="U187" i="5"/>
  <c r="V187" i="5"/>
  <c r="W187" i="5"/>
  <c r="T6" i="5"/>
  <c r="U6" i="5"/>
  <c r="V6" i="5"/>
  <c r="W6" i="5"/>
  <c r="V167" i="5"/>
  <c r="W167" i="5"/>
  <c r="U167" i="5"/>
  <c r="T167" i="5"/>
  <c r="U250" i="5"/>
  <c r="V250" i="5"/>
  <c r="W250" i="5"/>
  <c r="T250" i="5"/>
  <c r="V33" i="5"/>
  <c r="T33" i="5"/>
  <c r="U33" i="5"/>
  <c r="W33" i="5"/>
  <c r="Q358" i="5"/>
  <c r="Q379" i="5"/>
  <c r="Q356" i="5"/>
  <c r="Q370" i="5"/>
  <c r="Q390" i="5"/>
  <c r="Q375" i="5"/>
  <c r="T238" i="5" l="1"/>
  <c r="U238" i="5"/>
  <c r="V238" i="5"/>
  <c r="W238" i="5"/>
  <c r="T375" i="5"/>
  <c r="U375" i="5"/>
  <c r="W375" i="5"/>
  <c r="V375" i="5"/>
  <c r="T313" i="5"/>
  <c r="U313" i="5"/>
  <c r="W313" i="5"/>
  <c r="V313" i="5"/>
  <c r="T86" i="5"/>
  <c r="U86" i="5"/>
  <c r="V86" i="5"/>
  <c r="W86" i="5"/>
  <c r="T351" i="5"/>
  <c r="U351" i="5"/>
  <c r="W351" i="5"/>
  <c r="V351" i="5"/>
  <c r="T349" i="5"/>
  <c r="U349" i="5"/>
  <c r="W349" i="5"/>
  <c r="V349" i="5"/>
  <c r="T379" i="5"/>
  <c r="U379" i="5"/>
  <c r="W379" i="5"/>
  <c r="V379" i="5"/>
  <c r="T134" i="5"/>
  <c r="U134" i="5"/>
  <c r="W134" i="5"/>
  <c r="V134" i="5"/>
  <c r="T3" i="5"/>
  <c r="U3" i="5"/>
  <c r="V3" i="5"/>
  <c r="W3" i="5"/>
  <c r="T358" i="5"/>
  <c r="U358" i="5"/>
  <c r="V358" i="5"/>
  <c r="W358" i="5"/>
  <c r="T333" i="5"/>
  <c r="U333" i="5"/>
  <c r="W333" i="5"/>
  <c r="V333" i="5"/>
  <c r="T16" i="5"/>
  <c r="U16" i="5"/>
  <c r="V16" i="5"/>
  <c r="W16" i="5"/>
  <c r="T314" i="5"/>
  <c r="U314" i="5"/>
  <c r="V314" i="5"/>
  <c r="W314" i="5"/>
  <c r="T123" i="5"/>
  <c r="U123" i="5"/>
  <c r="V123" i="5"/>
  <c r="W123" i="5"/>
  <c r="T370" i="5"/>
  <c r="U370" i="5"/>
  <c r="V370" i="5"/>
  <c r="W370" i="5"/>
  <c r="T356" i="5"/>
  <c r="U356" i="5"/>
  <c r="V356" i="5"/>
  <c r="W356" i="5"/>
  <c r="T318" i="5"/>
  <c r="U318" i="5"/>
  <c r="V318" i="5"/>
  <c r="W318" i="5"/>
  <c r="T265" i="5"/>
  <c r="U265" i="5"/>
  <c r="W265" i="5"/>
  <c r="V265" i="5"/>
  <c r="T346" i="5"/>
  <c r="U346" i="5"/>
  <c r="V346" i="5"/>
  <c r="W346" i="5"/>
  <c r="T325" i="5"/>
  <c r="U325" i="5"/>
  <c r="W325" i="5"/>
  <c r="V325" i="5"/>
  <c r="T241" i="5"/>
  <c r="U241" i="5"/>
  <c r="W241" i="5"/>
  <c r="V241" i="5"/>
  <c r="T348" i="5"/>
  <c r="U348" i="5"/>
  <c r="V348" i="5"/>
  <c r="W348" i="5"/>
  <c r="T390" i="5"/>
  <c r="U390" i="5"/>
  <c r="V390" i="5"/>
  <c r="W390" i="5"/>
  <c r="W64" i="5"/>
  <c r="V64" i="5"/>
  <c r="T64" i="5"/>
  <c r="U64" i="5"/>
  <c r="W278" i="5"/>
  <c r="V278" i="5"/>
  <c r="T278" i="5"/>
  <c r="U278" i="5"/>
  <c r="W229" i="5"/>
  <c r="V229" i="5"/>
  <c r="T229" i="5"/>
  <c r="U229" i="5"/>
  <c r="T44" i="5"/>
  <c r="U44" i="5"/>
  <c r="V44" i="5"/>
  <c r="W44" i="5"/>
  <c r="U89" i="5"/>
  <c r="V89" i="5"/>
  <c r="W89" i="5"/>
  <c r="T89" i="5"/>
  <c r="T220" i="5"/>
  <c r="U220" i="5"/>
  <c r="V220" i="5"/>
  <c r="W220" i="5"/>
  <c r="T45" i="5"/>
  <c r="W45" i="5"/>
  <c r="U45" i="5"/>
  <c r="V45" i="5"/>
  <c r="T11" i="5"/>
  <c r="U11" i="5"/>
  <c r="V11" i="5"/>
  <c r="W11" i="5"/>
  <c r="V155" i="5"/>
  <c r="W155" i="5"/>
  <c r="T155" i="5"/>
  <c r="U155" i="5"/>
  <c r="V88" i="5"/>
  <c r="W88" i="5"/>
  <c r="T88" i="5"/>
  <c r="U88" i="5"/>
  <c r="V218" i="5"/>
  <c r="W218" i="5"/>
  <c r="T218" i="5"/>
  <c r="U218" i="5"/>
  <c r="T182" i="5"/>
  <c r="U182" i="5"/>
  <c r="V182" i="5"/>
  <c r="W182" i="5"/>
  <c r="T181" i="5"/>
  <c r="U181" i="5"/>
  <c r="V181" i="5"/>
  <c r="W181" i="5"/>
  <c r="T297" i="5"/>
  <c r="U297" i="5"/>
  <c r="V297" i="5"/>
  <c r="W297" i="5"/>
  <c r="T287" i="5"/>
  <c r="U287" i="5"/>
  <c r="V287" i="5"/>
  <c r="W287" i="5"/>
  <c r="T203" i="5"/>
  <c r="U203" i="5"/>
  <c r="V203" i="5"/>
  <c r="W203" i="5"/>
  <c r="U108" i="5"/>
  <c r="V108" i="5"/>
  <c r="W108" i="5"/>
  <c r="T108" i="5"/>
  <c r="T267" i="5"/>
  <c r="U267" i="5"/>
  <c r="V267" i="5"/>
  <c r="W267" i="5"/>
  <c r="T282" i="5"/>
  <c r="U282" i="5"/>
  <c r="V282" i="5"/>
  <c r="W282" i="5"/>
  <c r="W296" i="5"/>
  <c r="T296" i="5"/>
  <c r="U296" i="5"/>
  <c r="V296" i="5"/>
  <c r="U23" i="5"/>
  <c r="V23" i="5"/>
  <c r="W23" i="5"/>
  <c r="T23" i="5"/>
  <c r="T19" i="5"/>
  <c r="U19" i="5"/>
  <c r="V19" i="5"/>
  <c r="W19" i="5"/>
  <c r="V18" i="5"/>
  <c r="W18" i="5"/>
  <c r="T18" i="5"/>
  <c r="U18" i="5"/>
  <c r="V72" i="5"/>
  <c r="W72" i="5"/>
  <c r="U72" i="5"/>
  <c r="T72" i="5"/>
  <c r="W243" i="5"/>
  <c r="U243" i="5"/>
  <c r="V243" i="5"/>
  <c r="T243" i="5"/>
  <c r="W234" i="5"/>
  <c r="T234" i="5"/>
  <c r="U234" i="5"/>
  <c r="V234" i="5"/>
  <c r="T110" i="5"/>
  <c r="U110" i="5"/>
  <c r="V110" i="5"/>
  <c r="W110" i="5"/>
  <c r="T81" i="5"/>
  <c r="U81" i="5"/>
  <c r="V81" i="5"/>
  <c r="W81" i="5"/>
  <c r="T197" i="5"/>
  <c r="U197" i="5"/>
  <c r="V197" i="5"/>
  <c r="W197" i="5"/>
  <c r="V66" i="5"/>
  <c r="W66" i="5"/>
  <c r="T66" i="5"/>
  <c r="U66" i="5"/>
  <c r="T309" i="5"/>
  <c r="U309" i="5"/>
  <c r="V309" i="5"/>
  <c r="W309" i="5"/>
  <c r="V107" i="5"/>
  <c r="W107" i="5"/>
  <c r="T107" i="5"/>
  <c r="U107" i="5"/>
  <c r="V55" i="5"/>
  <c r="W55" i="5"/>
  <c r="T55" i="5"/>
  <c r="U55" i="5"/>
  <c r="V213" i="5"/>
  <c r="W213" i="5"/>
  <c r="T213" i="5"/>
  <c r="U213" i="5"/>
  <c r="T244" i="5"/>
  <c r="U244" i="5"/>
  <c r="V244" i="5"/>
  <c r="W244" i="5"/>
  <c r="T105" i="5"/>
  <c r="U105" i="5"/>
  <c r="V105" i="5"/>
  <c r="W105" i="5"/>
  <c r="T198" i="5"/>
  <c r="U198" i="5"/>
  <c r="V198" i="5"/>
  <c r="W198" i="5"/>
  <c r="V143" i="5"/>
  <c r="W143" i="5"/>
  <c r="U143" i="5"/>
  <c r="T143" i="5"/>
  <c r="V264" i="5"/>
  <c r="W264" i="5"/>
  <c r="U264" i="5"/>
  <c r="T264" i="5"/>
  <c r="U127" i="5"/>
  <c r="V127" i="5"/>
  <c r="W127" i="5"/>
  <c r="T127" i="5"/>
  <c r="U255" i="5"/>
  <c r="V255" i="5"/>
  <c r="W255" i="5"/>
  <c r="T255" i="5"/>
  <c r="U196" i="5"/>
  <c r="V196" i="5"/>
  <c r="W196" i="5"/>
  <c r="T196" i="5"/>
  <c r="Q366" i="5"/>
  <c r="Q355" i="5"/>
  <c r="Q354" i="5"/>
  <c r="Q377" i="5"/>
  <c r="Q388" i="5"/>
  <c r="Q389" i="5"/>
  <c r="Q381" i="5"/>
  <c r="T377" i="5" l="1"/>
  <c r="U377" i="5"/>
  <c r="W377" i="5"/>
  <c r="V377" i="5"/>
  <c r="T355" i="5"/>
  <c r="U355" i="5"/>
  <c r="W355" i="5"/>
  <c r="V355" i="5"/>
  <c r="T225" i="5"/>
  <c r="U225" i="5"/>
  <c r="W225" i="5"/>
  <c r="V225" i="5"/>
  <c r="T170" i="5"/>
  <c r="U170" i="5"/>
  <c r="W170" i="5"/>
  <c r="V170" i="5"/>
  <c r="T366" i="5"/>
  <c r="U366" i="5"/>
  <c r="V366" i="5"/>
  <c r="W366" i="5"/>
  <c r="T308" i="5"/>
  <c r="U308" i="5"/>
  <c r="V308" i="5"/>
  <c r="W308" i="5"/>
  <c r="T354" i="5"/>
  <c r="U354" i="5"/>
  <c r="V354" i="5"/>
  <c r="W354" i="5"/>
  <c r="T381" i="5"/>
  <c r="U381" i="5"/>
  <c r="W381" i="5"/>
  <c r="V381" i="5"/>
  <c r="T344" i="5"/>
  <c r="U344" i="5"/>
  <c r="V344" i="5"/>
  <c r="W344" i="5"/>
  <c r="T338" i="5"/>
  <c r="U338" i="5"/>
  <c r="V338" i="5"/>
  <c r="W338" i="5"/>
  <c r="T388" i="5"/>
  <c r="U388" i="5"/>
  <c r="V388" i="5"/>
  <c r="W388" i="5"/>
  <c r="T324" i="5"/>
  <c r="U324" i="5"/>
  <c r="V324" i="5"/>
  <c r="W324" i="5"/>
  <c r="T311" i="5"/>
  <c r="U311" i="5"/>
  <c r="W311" i="5"/>
  <c r="V311" i="5"/>
  <c r="T389" i="5"/>
  <c r="U389" i="5"/>
  <c r="W389" i="5"/>
  <c r="V389" i="5"/>
  <c r="T246" i="5"/>
  <c r="U246" i="5"/>
  <c r="V246" i="5"/>
  <c r="W246" i="5"/>
  <c r="U207" i="5"/>
  <c r="V207" i="5"/>
  <c r="T207" i="5"/>
  <c r="W207" i="5"/>
  <c r="V168" i="5"/>
  <c r="W168" i="5"/>
  <c r="T168" i="5"/>
  <c r="U168" i="5"/>
  <c r="V115" i="5"/>
  <c r="W115" i="5"/>
  <c r="T115" i="5"/>
  <c r="U115" i="5"/>
  <c r="T131" i="5"/>
  <c r="U131" i="5"/>
  <c r="V131" i="5"/>
  <c r="W131" i="5"/>
  <c r="V62" i="5"/>
  <c r="W62" i="5"/>
  <c r="T62" i="5"/>
  <c r="U62" i="5"/>
  <c r="T128" i="5"/>
  <c r="U128" i="5"/>
  <c r="V128" i="5"/>
  <c r="W128" i="5"/>
  <c r="U93" i="5"/>
  <c r="V93" i="5"/>
  <c r="W93" i="5"/>
  <c r="T93" i="5"/>
  <c r="T34" i="5"/>
  <c r="U34" i="5"/>
  <c r="V34" i="5"/>
  <c r="W34" i="5"/>
  <c r="U300" i="5"/>
  <c r="V300" i="5"/>
  <c r="W300" i="5"/>
  <c r="T300" i="5"/>
  <c r="V227" i="5"/>
  <c r="U227" i="5"/>
  <c r="W227" i="5"/>
  <c r="T227" i="5"/>
  <c r="V208" i="5"/>
  <c r="W208" i="5"/>
  <c r="U208" i="5"/>
  <c r="T208" i="5"/>
  <c r="V7" i="5"/>
  <c r="W7" i="5"/>
  <c r="U7" i="5"/>
  <c r="T7" i="5"/>
  <c r="T277" i="5"/>
  <c r="U277" i="5"/>
  <c r="V277" i="5"/>
  <c r="W277" i="5"/>
  <c r="T74" i="5"/>
  <c r="U74" i="5"/>
  <c r="V74" i="5"/>
  <c r="W74" i="5"/>
  <c r="V101" i="5"/>
  <c r="W101" i="5"/>
  <c r="T101" i="5"/>
  <c r="U101" i="5"/>
  <c r="W148" i="5"/>
  <c r="T148" i="5"/>
  <c r="V148" i="5"/>
  <c r="U148" i="5"/>
  <c r="T177" i="5"/>
  <c r="U177" i="5"/>
  <c r="V177" i="5"/>
  <c r="W177" i="5"/>
  <c r="T249" i="5"/>
  <c r="V249" i="5"/>
  <c r="U249" i="5"/>
  <c r="W249" i="5"/>
  <c r="Q369" i="5"/>
  <c r="Q363" i="5"/>
  <c r="T190" i="5" l="1"/>
  <c r="U190" i="5"/>
  <c r="V190" i="5"/>
  <c r="W190" i="5"/>
  <c r="T369" i="5"/>
  <c r="U369" i="5"/>
  <c r="W369" i="5"/>
  <c r="V369" i="5"/>
  <c r="T119" i="5"/>
  <c r="U119" i="5"/>
  <c r="V119" i="5"/>
  <c r="W119" i="5"/>
  <c r="T260" i="5"/>
  <c r="U260" i="5"/>
  <c r="V260" i="5"/>
  <c r="W260" i="5"/>
  <c r="T41" i="5"/>
  <c r="U41" i="5"/>
  <c r="W41" i="5"/>
  <c r="V41" i="5"/>
  <c r="T363" i="5"/>
  <c r="U363" i="5"/>
  <c r="W363" i="5"/>
  <c r="V363" i="5"/>
  <c r="T104" i="5"/>
  <c r="U104" i="5"/>
  <c r="W104" i="5"/>
  <c r="V104" i="5"/>
  <c r="T61" i="5"/>
  <c r="U61" i="5"/>
  <c r="V61" i="5"/>
  <c r="W61" i="5"/>
  <c r="T285" i="5"/>
  <c r="U285" i="5"/>
  <c r="V285" i="5"/>
  <c r="W285" i="5"/>
  <c r="W96" i="5"/>
  <c r="T96" i="5"/>
  <c r="U96" i="5"/>
  <c r="V96" i="5"/>
  <c r="V202" i="5"/>
  <c r="W202" i="5"/>
  <c r="T202" i="5"/>
  <c r="U202" i="5"/>
  <c r="T186" i="5"/>
  <c r="U186" i="5"/>
  <c r="V186" i="5"/>
  <c r="W186" i="5"/>
  <c r="T169" i="5"/>
  <c r="U169" i="5"/>
  <c r="V169" i="5"/>
  <c r="W169" i="5"/>
  <c r="V280" i="5"/>
  <c r="W280" i="5"/>
  <c r="T280" i="5"/>
  <c r="U280" i="5"/>
  <c r="V102" i="5"/>
  <c r="W102" i="5"/>
  <c r="T102" i="5"/>
  <c r="U102" i="5"/>
  <c r="T222" i="5"/>
  <c r="U222" i="5"/>
  <c r="V222" i="5"/>
  <c r="W222" i="5"/>
  <c r="W183" i="5"/>
  <c r="T183" i="5"/>
  <c r="U183" i="5"/>
  <c r="V183" i="5"/>
  <c r="W230" i="5"/>
  <c r="T230" i="5"/>
  <c r="U230" i="5"/>
  <c r="V230" i="5"/>
  <c r="U290" i="5"/>
  <c r="V290" i="5"/>
  <c r="W290" i="5"/>
  <c r="T290" i="5"/>
  <c r="T252" i="5"/>
  <c r="U252" i="5"/>
  <c r="W252" i="5"/>
  <c r="V252" i="5"/>
  <c r="U92" i="5"/>
  <c r="V92" i="5"/>
  <c r="W92" i="5"/>
  <c r="T92" i="5"/>
  <c r="V133" i="5"/>
  <c r="W133" i="5"/>
  <c r="U133" i="5"/>
  <c r="T133" i="5"/>
  <c r="T205" i="5"/>
  <c r="U205" i="5"/>
  <c r="V205" i="5"/>
  <c r="W205" i="5"/>
  <c r="T200" i="5"/>
  <c r="U200" i="5"/>
  <c r="V200" i="5"/>
  <c r="W200" i="5"/>
  <c r="V90" i="5"/>
  <c r="W90" i="5"/>
  <c r="T90" i="5"/>
  <c r="U90" i="5"/>
  <c r="T144" i="5"/>
  <c r="U144" i="5"/>
  <c r="V144" i="5"/>
  <c r="W144" i="5"/>
  <c r="V172" i="5"/>
  <c r="W172" i="5"/>
  <c r="U172" i="5"/>
  <c r="T172" i="5"/>
  <c r="W60" i="5"/>
  <c r="V60" i="5"/>
  <c r="T60" i="5"/>
  <c r="U60" i="5"/>
  <c r="W161" i="5"/>
  <c r="V161" i="5"/>
  <c r="T161" i="5"/>
  <c r="U161" i="5"/>
  <c r="T76" i="5"/>
  <c r="U76" i="5"/>
  <c r="V76" i="5"/>
  <c r="W76" i="5"/>
  <c r="V13" i="5"/>
  <c r="W13" i="5"/>
  <c r="U13" i="5"/>
  <c r="T13" i="5"/>
  <c r="T192" i="5"/>
  <c r="U192" i="5"/>
  <c r="V192" i="5"/>
  <c r="W192" i="5"/>
  <c r="U150" i="5"/>
  <c r="V150" i="5"/>
  <c r="W150" i="5"/>
  <c r="T150" i="5"/>
  <c r="Q371" i="5"/>
  <c r="Q380" i="5"/>
  <c r="Q365" i="5"/>
  <c r="Q357" i="5"/>
  <c r="Q359" i="5"/>
  <c r="Q367" i="5"/>
  <c r="T31" i="5" l="1"/>
  <c r="U31" i="5"/>
  <c r="V31" i="5"/>
  <c r="W31" i="5"/>
  <c r="T340" i="5"/>
  <c r="U340" i="5"/>
  <c r="V340" i="5"/>
  <c r="W340" i="5"/>
  <c r="T367" i="5"/>
  <c r="U367" i="5"/>
  <c r="W367" i="5"/>
  <c r="V367" i="5"/>
  <c r="T371" i="5"/>
  <c r="U371" i="5"/>
  <c r="W371" i="5"/>
  <c r="V371" i="5"/>
  <c r="T178" i="5"/>
  <c r="U178" i="5"/>
  <c r="W178" i="5"/>
  <c r="V178" i="5"/>
  <c r="T335" i="5"/>
  <c r="U335" i="5"/>
  <c r="W335" i="5"/>
  <c r="V335" i="5"/>
  <c r="T359" i="5"/>
  <c r="U359" i="5"/>
  <c r="W359" i="5"/>
  <c r="V359" i="5"/>
  <c r="T320" i="5"/>
  <c r="U320" i="5"/>
  <c r="V320" i="5"/>
  <c r="W320" i="5"/>
  <c r="T316" i="5"/>
  <c r="U316" i="5"/>
  <c r="V316" i="5"/>
  <c r="W316" i="5"/>
  <c r="T357" i="5"/>
  <c r="U357" i="5"/>
  <c r="W357" i="5"/>
  <c r="V357" i="5"/>
  <c r="T365" i="5"/>
  <c r="U365" i="5"/>
  <c r="W365" i="5"/>
  <c r="V365" i="5"/>
  <c r="T380" i="5"/>
  <c r="U380" i="5"/>
  <c r="V380" i="5"/>
  <c r="W380" i="5"/>
  <c r="T67" i="5"/>
  <c r="W67" i="5"/>
  <c r="U67" i="5"/>
  <c r="V67" i="5"/>
  <c r="T281" i="5"/>
  <c r="U281" i="5"/>
  <c r="V281" i="5"/>
  <c r="W281" i="5"/>
  <c r="T29" i="5"/>
  <c r="U29" i="5"/>
  <c r="V29" i="5"/>
  <c r="W29" i="5"/>
  <c r="T98" i="5"/>
  <c r="U98" i="5"/>
  <c r="V98" i="5"/>
  <c r="W98" i="5"/>
  <c r="V176" i="5"/>
  <c r="W176" i="5"/>
  <c r="T176" i="5"/>
  <c r="U176" i="5"/>
  <c r="V175" i="5"/>
  <c r="T175" i="5"/>
  <c r="U175" i="5"/>
  <c r="V136" i="5"/>
  <c r="W136" i="5"/>
  <c r="T136" i="5"/>
  <c r="U136" i="5"/>
  <c r="T47" i="5"/>
  <c r="U47" i="5"/>
  <c r="V47" i="5"/>
  <c r="W47" i="5"/>
  <c r="T130" i="5"/>
  <c r="U130" i="5"/>
  <c r="V130" i="5"/>
  <c r="W130" i="5"/>
  <c r="U302" i="5"/>
  <c r="V302" i="5"/>
  <c r="W302" i="5"/>
  <c r="T302" i="5"/>
  <c r="T78" i="5"/>
  <c r="U78" i="5"/>
  <c r="W78" i="5"/>
  <c r="V78" i="5"/>
  <c r="T304" i="5"/>
  <c r="U304" i="5"/>
  <c r="V304" i="5"/>
  <c r="W304" i="5"/>
  <c r="V164" i="5"/>
  <c r="W164" i="5"/>
  <c r="U164" i="5"/>
  <c r="T164" i="5"/>
  <c r="W52" i="5"/>
  <c r="T52" i="5"/>
  <c r="U52" i="5"/>
  <c r="V52" i="5"/>
  <c r="W188" i="5"/>
  <c r="T188" i="5"/>
  <c r="U188" i="5"/>
  <c r="V188" i="5"/>
  <c r="T307" i="5"/>
  <c r="U307" i="5"/>
  <c r="V307" i="5"/>
  <c r="W307" i="5"/>
  <c r="T50" i="5"/>
  <c r="U50" i="5"/>
  <c r="V50" i="5"/>
  <c r="W50" i="5"/>
  <c r="T53" i="5"/>
  <c r="U53" i="5"/>
  <c r="V53" i="5"/>
  <c r="W53" i="5"/>
  <c r="V25" i="5"/>
  <c r="W25" i="5"/>
  <c r="T25" i="5"/>
  <c r="U25" i="5"/>
  <c r="T140" i="5"/>
  <c r="U140" i="5"/>
  <c r="V140" i="5"/>
  <c r="W140" i="5"/>
  <c r="V248" i="5"/>
  <c r="W248" i="5"/>
  <c r="U248" i="5"/>
  <c r="T248" i="5"/>
  <c r="J48" i="2"/>
  <c r="E48" i="2"/>
  <c r="F48" i="2"/>
  <c r="G48" i="2"/>
  <c r="H48" i="2"/>
  <c r="D48" i="2"/>
  <c r="C23" i="2"/>
  <c r="P15" i="2" l="1"/>
  <c r="P23" i="2" s="1"/>
</calcChain>
</file>

<file path=xl/sharedStrings.xml><?xml version="1.0" encoding="utf-8"?>
<sst xmlns="http://schemas.openxmlformats.org/spreadsheetml/2006/main" count="3872" uniqueCount="773">
  <si>
    <t>Home</t>
  </si>
  <si>
    <t>Away</t>
  </si>
  <si>
    <t>W</t>
  </si>
  <si>
    <t>L</t>
  </si>
  <si>
    <t>PCT</t>
  </si>
  <si>
    <t>GB</t>
  </si>
  <si>
    <t>-----</t>
  </si>
  <si>
    <t>G</t>
  </si>
  <si>
    <t>AB</t>
  </si>
  <si>
    <t>R</t>
  </si>
  <si>
    <t>H</t>
  </si>
  <si>
    <t>RBI</t>
  </si>
  <si>
    <t>2B</t>
  </si>
  <si>
    <t>3B</t>
  </si>
  <si>
    <t>HR</t>
  </si>
  <si>
    <t>BB</t>
  </si>
  <si>
    <t>K</t>
  </si>
  <si>
    <t>SB</t>
  </si>
  <si>
    <t>SH</t>
  </si>
  <si>
    <t>AVG</t>
  </si>
  <si>
    <t>OBP</t>
  </si>
  <si>
    <t>SLG</t>
  </si>
  <si>
    <t>Team Batting</t>
  </si>
  <si>
    <t>OPS</t>
  </si>
  <si>
    <t>GS</t>
  </si>
  <si>
    <t>CG</t>
  </si>
  <si>
    <t>IP</t>
  </si>
  <si>
    <t>ER</t>
  </si>
  <si>
    <t>ERA</t>
  </si>
  <si>
    <t>BB/9IP</t>
  </si>
  <si>
    <t>K/9IP</t>
  </si>
  <si>
    <t>Team Pitching</t>
  </si>
  <si>
    <t>Team</t>
  </si>
  <si>
    <t>PA</t>
  </si>
  <si>
    <t>League Average</t>
  </si>
  <si>
    <t>League Leader</t>
  </si>
  <si>
    <t>Batting Leaders</t>
  </si>
  <si>
    <t>Runs</t>
  </si>
  <si>
    <t>Hits</t>
  </si>
  <si>
    <t>3 Tied at</t>
  </si>
  <si>
    <t xml:space="preserve"> </t>
  </si>
  <si>
    <t>RC</t>
  </si>
  <si>
    <t>Runs C</t>
  </si>
  <si>
    <t>BA</t>
  </si>
  <si>
    <t>Pitching Leaders</t>
  </si>
  <si>
    <t>SHO</t>
  </si>
  <si>
    <t>Wins</t>
  </si>
  <si>
    <t>Losses</t>
  </si>
  <si>
    <t>Saves</t>
  </si>
  <si>
    <t>2 Tied at</t>
  </si>
  <si>
    <t>WIN %</t>
  </si>
  <si>
    <t>Capital Conference</t>
  </si>
  <si>
    <t>Continental Division</t>
  </si>
  <si>
    <t>Carolina Division</t>
  </si>
  <si>
    <t>American Conference</t>
  </si>
  <si>
    <t>Great Lakes Division</t>
  </si>
  <si>
    <t>Cornhusker Division</t>
  </si>
  <si>
    <t>Wild Card - Capital Conf.</t>
  </si>
  <si>
    <t>Wild Card - American Conf.</t>
  </si>
  <si>
    <t>Bayou Wizards</t>
  </si>
  <si>
    <t>SO</t>
  </si>
  <si>
    <t>SV</t>
  </si>
  <si>
    <t>RP</t>
  </si>
  <si>
    <t>Name</t>
  </si>
  <si>
    <t>Burnitz, J. N.</t>
  </si>
  <si>
    <t>Byrd, M. J.</t>
  </si>
  <si>
    <t>Castilla, V. S.</t>
  </si>
  <si>
    <t>DaVanon, J. G.</t>
  </si>
  <si>
    <t>Ellis, M. W.</t>
  </si>
  <si>
    <t>Giles, B. S,</t>
  </si>
  <si>
    <t>Gonzalez, A.</t>
  </si>
  <si>
    <t>Green, N. A.</t>
  </si>
  <si>
    <t>Hall, T. J..</t>
  </si>
  <si>
    <t>Howard, R. J.</t>
  </si>
  <si>
    <t>Klesko, R. A..</t>
  </si>
  <si>
    <t>Martinez, C.</t>
  </si>
  <si>
    <t>Rivas, L. W.</t>
  </si>
  <si>
    <t>Rowand, A. R.</t>
  </si>
  <si>
    <t>Valentin, J. A.</t>
  </si>
  <si>
    <t>Wilson, C. A.</t>
  </si>
  <si>
    <t>Wilson, D. A.</t>
  </si>
  <si>
    <t>Pitcher Name</t>
  </si>
  <si>
    <t>Alfonseca, A.</t>
  </si>
  <si>
    <t>Brocail, D. K.</t>
  </si>
  <si>
    <t>Harden, J. R.</t>
  </si>
  <si>
    <t>Meche, G. A.</t>
  </si>
  <si>
    <t xml:space="preserve">Morris, M. C.  </t>
  </si>
  <si>
    <t>Mota, G. R.</t>
  </si>
  <si>
    <t>Myers, B, A,</t>
  </si>
  <si>
    <t>Nelson, J. A.</t>
  </si>
  <si>
    <t>Otsuka, A.</t>
  </si>
  <si>
    <t>Politte, C. A.</t>
  </si>
  <si>
    <t>Sheets, B. M.</t>
  </si>
  <si>
    <t>Stanton, W. M.</t>
  </si>
  <si>
    <t>Tucker, T. J.</t>
  </si>
  <si>
    <t>Worrell, T. H.</t>
  </si>
  <si>
    <t>Wright, J. S.</t>
  </si>
  <si>
    <t>Zambrano, C. A.</t>
  </si>
  <si>
    <t>Carmel-By-The-Sea Cascades</t>
  </si>
  <si>
    <t>CA</t>
  </si>
  <si>
    <t>Barrett, M. P.</t>
  </si>
  <si>
    <t>Dobbs, G. S.</t>
  </si>
  <si>
    <t>Everett, J. A.</t>
  </si>
  <si>
    <t>Floyd, C. C.</t>
  </si>
  <si>
    <t>Hillenbrand, S. M.</t>
  </si>
  <si>
    <t>Johnson, R. C.</t>
  </si>
  <si>
    <t>Koskie, C. L.</t>
  </si>
  <si>
    <t>Kubel, J. J.</t>
  </si>
  <si>
    <t>Lofton, K.</t>
  </si>
  <si>
    <t>Matsui, H.</t>
  </si>
  <si>
    <t>Miles, A. W.</t>
  </si>
  <si>
    <t>Molina, B. J.</t>
  </si>
  <si>
    <t>Soriano, A. G.</t>
  </si>
  <si>
    <t>Stewart, S. H.</t>
  </si>
  <si>
    <t>Sweeney, M. J.</t>
  </si>
  <si>
    <t>Tejada, M. O.</t>
  </si>
  <si>
    <t>Affeldt, J. D.</t>
  </si>
  <si>
    <t>Backe, B. A.</t>
  </si>
  <si>
    <t>Bonderman, J. A.</t>
  </si>
  <si>
    <t>Burnett, A. J.</t>
  </si>
  <si>
    <t>Cabrera, D. A.</t>
  </si>
  <si>
    <t>Cook, A. L.</t>
  </si>
  <si>
    <t>Cotts, N. J.</t>
  </si>
  <si>
    <t>Eyre, S.A.</t>
  </si>
  <si>
    <t>Franklin, R. R.</t>
  </si>
  <si>
    <t>Kolb, D. L.</t>
  </si>
  <si>
    <t xml:space="preserve">Mercker, K. F.  </t>
  </si>
  <si>
    <t>Prior, M. W.</t>
  </si>
  <si>
    <t>Rueter, K. W.</t>
  </si>
  <si>
    <t>Ryan, R. V.</t>
  </si>
  <si>
    <t>Sele, A. H.</t>
  </si>
  <si>
    <t>Torres, S. R.</t>
  </si>
  <si>
    <t>Walker, J. R.</t>
  </si>
  <si>
    <t>Kershner, J.A.</t>
  </si>
  <si>
    <t>Carolina UFP</t>
  </si>
  <si>
    <t>CU</t>
  </si>
  <si>
    <t>Ausmus, B. D.</t>
  </si>
  <si>
    <t>Blake, W. C.</t>
  </si>
  <si>
    <t>Bradley, M. O.</t>
  </si>
  <si>
    <t>Branyan, R. O.</t>
  </si>
  <si>
    <t>Bocachica, H. C.</t>
  </si>
  <si>
    <t>Byrnes, E. J.</t>
  </si>
  <si>
    <t>Castro, R. A.</t>
  </si>
  <si>
    <t>Durham, R.</t>
  </si>
  <si>
    <t>Gload, R. P.</t>
  </si>
  <si>
    <t>Gonzalez, L. A.</t>
  </si>
  <si>
    <t>Gonzalez, L. E.</t>
  </si>
  <si>
    <t>Kearns, A. R.</t>
  </si>
  <si>
    <t>Kotchman, C. J.</t>
  </si>
  <si>
    <t>Mohr, D. K.</t>
  </si>
  <si>
    <t>Perez, N. N.</t>
  </si>
  <si>
    <t>Ramirez, M. A.</t>
  </si>
  <si>
    <t>Sanders, R. L.</t>
  </si>
  <si>
    <t>Santiago, B. R.</t>
  </si>
  <si>
    <t>Snyder, C. R.</t>
  </si>
  <si>
    <t>Uribe, J. C.</t>
  </si>
  <si>
    <t>Foulke, K. C.</t>
  </si>
  <si>
    <t>Hernandez, E. L.</t>
  </si>
  <si>
    <t>Jackson, E.</t>
  </si>
  <si>
    <t>King, R. K.</t>
  </si>
  <si>
    <t>Marte, D.</t>
  </si>
  <si>
    <t>Mesa, J. R.</t>
  </si>
  <si>
    <t xml:space="preserve">Miller, T. D. </t>
  </si>
  <si>
    <t>Osuna, A. P.</t>
  </si>
  <si>
    <t>Parrish, J. H.</t>
  </si>
  <si>
    <t>Radke, B. W.</t>
  </si>
  <si>
    <t>Schilling, C. M.</t>
  </si>
  <si>
    <t>Wells, D. L.</t>
  </si>
  <si>
    <t>Williams, G. S.</t>
  </si>
  <si>
    <t>Chapel Hill Taoist Monks</t>
  </si>
  <si>
    <t>Blalock, H. J.</t>
  </si>
  <si>
    <t>Cabrera, J. M.</t>
  </si>
  <si>
    <t>Dellucci, D. M.</t>
  </si>
  <si>
    <t>Easley, J. D.</t>
  </si>
  <si>
    <t>Hafner, T. L.</t>
  </si>
  <si>
    <t>Holliday, M. T.</t>
  </si>
  <si>
    <t>Lieberthal, M. S.</t>
  </si>
  <si>
    <t xml:space="preserve">Peralta, J. A. </t>
  </si>
  <si>
    <t>Polanco, P. E.</t>
  </si>
  <si>
    <t>Suzuki, Ichiro</t>
  </si>
  <si>
    <t>Thome, J. H.</t>
  </si>
  <si>
    <t>Torrealba, Y. A.</t>
  </si>
  <si>
    <t xml:space="preserve">Victorino, S. P. </t>
  </si>
  <si>
    <t>Vizquel, O. E.</t>
  </si>
  <si>
    <t>Werth, J. R.</t>
  </si>
  <si>
    <t>CH</t>
  </si>
  <si>
    <t>Brown, J. K.</t>
  </si>
  <si>
    <t xml:space="preserve">Chen, B. K. </t>
  </si>
  <si>
    <t xml:space="preserve">Cordero, F. J.  </t>
  </si>
  <si>
    <t>Duchscherer, J. C.</t>
  </si>
  <si>
    <t>Harang, A. M.</t>
  </si>
  <si>
    <t>Isringhausen, J. D.</t>
  </si>
  <si>
    <t>Kennedy, J. D.</t>
  </si>
  <si>
    <t>Kline, S. J.</t>
  </si>
  <si>
    <t>Madson, R. M.</t>
  </si>
  <si>
    <t>Marquis, J. S.</t>
  </si>
  <si>
    <t>Moyer, J.</t>
  </si>
  <si>
    <t>Patterson, J. H.</t>
  </si>
  <si>
    <t>Reyes, D. V.</t>
  </si>
  <si>
    <t>Rusch, G. J.</t>
  </si>
  <si>
    <t>Sanchez, D.</t>
  </si>
  <si>
    <t>Sosa, J. B.</t>
  </si>
  <si>
    <t>Wakefield, T. S.</t>
  </si>
  <si>
    <t>Charleston Riverdogs</t>
  </si>
  <si>
    <t>CR</t>
  </si>
  <si>
    <t>Barajas, R. R.</t>
  </si>
  <si>
    <t>Bonds, B. L.</t>
  </si>
  <si>
    <t xml:space="preserve">Counsell, C. J.  </t>
  </si>
  <si>
    <t>Damon, J. D.</t>
  </si>
  <si>
    <t>Dunn, A. T.</t>
  </si>
  <si>
    <t>Dye, J. T.</t>
  </si>
  <si>
    <t>Greene, K. T.</t>
  </si>
  <si>
    <t>Hall, W.</t>
  </si>
  <si>
    <t>Helton, T. L.</t>
  </si>
  <si>
    <t>Huff, A. L.</t>
  </si>
  <si>
    <t>Lee, C. N.</t>
  </si>
  <si>
    <t>Redmond, M. P.</t>
  </si>
  <si>
    <t>Rodriguez, A. E.</t>
  </si>
  <si>
    <t>Walker, T. A.</t>
  </si>
  <si>
    <t>Womack, A. D.</t>
  </si>
  <si>
    <t>Zaun, G. O.</t>
  </si>
  <si>
    <t>Buehrle, M. A.</t>
  </si>
  <si>
    <t xml:space="preserve">Carpenter, C. J.  </t>
  </si>
  <si>
    <t>Cormier, R. P.</t>
  </si>
  <si>
    <t>Donnelly, B. K.</t>
  </si>
  <si>
    <t>Francis, J. W.</t>
  </si>
  <si>
    <t>Guardado, E. A.</t>
  </si>
  <si>
    <t>Lidge, B. T.</t>
  </si>
  <si>
    <t>Lowry, N. R.</t>
  </si>
  <si>
    <t>Meadows, M. B.</t>
  </si>
  <si>
    <t xml:space="preserve">Perez, O. A. </t>
  </si>
  <si>
    <t>Pettitte, A. E.</t>
  </si>
  <si>
    <t>Riske,  D. R.</t>
  </si>
  <si>
    <t>Putz, J. J.</t>
  </si>
  <si>
    <t>Schmidt, J. D.</t>
  </si>
  <si>
    <t>Vazquez, J. C.</t>
  </si>
  <si>
    <t>Washburn, J. M.</t>
  </si>
  <si>
    <t>Witasick, G. A.</t>
  </si>
  <si>
    <t>Dixie Chiefs</t>
  </si>
  <si>
    <t>DX</t>
  </si>
  <si>
    <t>Aurilia, R. S.</t>
  </si>
  <si>
    <t>Cairo, M. J.</t>
  </si>
  <si>
    <t>Delgado, C. J.</t>
  </si>
  <si>
    <t>Griffey, J. K., Jr.</t>
  </si>
  <si>
    <t>Izturis, C. D.</t>
  </si>
  <si>
    <t>Mirabelli, D. A.</t>
  </si>
  <si>
    <t>Nixon, C. T.</t>
  </si>
  <si>
    <t>Pena, W. M.</t>
  </si>
  <si>
    <t>Rivera, J. L.</t>
  </si>
  <si>
    <t>Roberts, D. R.</t>
  </si>
  <si>
    <t>Rolen, S. B.</t>
  </si>
  <si>
    <t>Sexson, R. L.</t>
  </si>
  <si>
    <t>Upton, M. E.</t>
  </si>
  <si>
    <t>Varitek, J. A.</t>
  </si>
  <si>
    <t>Vidro, J. A.</t>
  </si>
  <si>
    <t>Walker, L. K.</t>
  </si>
  <si>
    <t>Young, D. D.</t>
  </si>
  <si>
    <t>Bradford, C. L.</t>
  </si>
  <si>
    <t>Carter, L. D.</t>
  </si>
  <si>
    <t>Colon, B.</t>
  </si>
  <si>
    <t>Cordero, C. P.</t>
  </si>
  <si>
    <t>Eischen, J. R.</t>
  </si>
  <si>
    <t>Eldred, C. J.</t>
  </si>
  <si>
    <t>Estes, A. S.</t>
  </si>
  <si>
    <t>Hammond, C. A.</t>
  </si>
  <si>
    <t>Loaiza, E. A.</t>
  </si>
  <si>
    <t>Pineiro, J. A.</t>
  </si>
  <si>
    <t>Takatsu, S.</t>
  </si>
  <si>
    <t>Villone, R. T.</t>
  </si>
  <si>
    <t>Wagner, W. E.</t>
  </si>
  <si>
    <t>Wilson, P. A.</t>
  </si>
  <si>
    <t>Wolf, R. C.</t>
  </si>
  <si>
    <t>Zambrano, V. M.</t>
  </si>
  <si>
    <t>Evanston Express</t>
  </si>
  <si>
    <t>EV</t>
  </si>
  <si>
    <t>Berroa, A. M.</t>
  </si>
  <si>
    <t>Cantu, J. L.</t>
  </si>
  <si>
    <t>Castillo, L. A.</t>
  </si>
  <si>
    <t>Ensberg, M. P.</t>
  </si>
  <si>
    <t>Furcal, A. R.</t>
  </si>
  <si>
    <t>Garciaparra, A. N.</t>
  </si>
  <si>
    <t>Helms, W. R.</t>
  </si>
  <si>
    <t>Lane, J. D.</t>
  </si>
  <si>
    <t>LoDuca, P. A.</t>
  </si>
  <si>
    <t>Long, T. D.</t>
  </si>
  <si>
    <t>Matheny, M. S.</t>
  </si>
  <si>
    <t>Patterson, D. C.</t>
  </si>
  <si>
    <t>Payton, J. L.</t>
  </si>
  <si>
    <t>Pujols, J. A.</t>
  </si>
  <si>
    <t>Rios, A.</t>
  </si>
  <si>
    <t>Sanchez, A.</t>
  </si>
  <si>
    <t>Sanchez, F. P. *</t>
  </si>
  <si>
    <t>Sweeney, M. P.</t>
  </si>
  <si>
    <t>Utley, C. C.</t>
  </si>
  <si>
    <t>Camp. S.</t>
  </si>
  <si>
    <t>Correia, K.</t>
  </si>
  <si>
    <t>Fultz, R. A.</t>
  </si>
  <si>
    <t>Garland, J. S.</t>
  </si>
  <si>
    <t>Hudson, T. A.</t>
  </si>
  <si>
    <t>Lowe, D. C.</t>
  </si>
  <si>
    <t>Park, C. H.</t>
  </si>
  <si>
    <t>Rodriguez, F. J.</t>
  </si>
  <si>
    <t>Saarloos, K. C.</t>
  </si>
  <si>
    <t>Schoeneweis, S. D.</t>
  </si>
  <si>
    <t>Sherrill, G, F,</t>
  </si>
  <si>
    <t>Trachsel, S. C.</t>
  </si>
  <si>
    <t>Urbina, U. U.</t>
  </si>
  <si>
    <t>Williams, J.L.</t>
  </si>
  <si>
    <t>Galveston Grey Sox</t>
  </si>
  <si>
    <t>GA</t>
  </si>
  <si>
    <t>Alfonzo, E. A.</t>
  </si>
  <si>
    <t xml:space="preserve">Alou, M. R.  </t>
  </si>
  <si>
    <t>Crawford, C. D.</t>
  </si>
  <si>
    <t>Cuddyer, M. B.</t>
  </si>
  <si>
    <t>Encarnacion, J. D.</t>
  </si>
  <si>
    <t>Finley, S.A.</t>
  </si>
  <si>
    <t>Hollandsworth, T.M.</t>
  </si>
  <si>
    <t>Hunter, T. K.</t>
  </si>
  <si>
    <t>Konerko, P. H.</t>
  </si>
  <si>
    <t>Molina, J.B.</t>
  </si>
  <si>
    <t>Pena, C. F.</t>
  </si>
  <si>
    <t>Pierzynski, A. J.</t>
  </si>
  <si>
    <t>Punto, N.P.</t>
  </si>
  <si>
    <t>Reed, J.T.</t>
  </si>
  <si>
    <t>Roberts, B.M.</t>
  </si>
  <si>
    <t>Young, M. B.</t>
  </si>
  <si>
    <t xml:space="preserve">Arroyo, B. A.  </t>
  </si>
  <si>
    <t>Benitez, A. G.</t>
  </si>
  <si>
    <t>Benoit, J. A.</t>
  </si>
  <si>
    <t>Betancourt, R. J.</t>
  </si>
  <si>
    <t>Cruz, J. C.</t>
  </si>
  <si>
    <t>Gagne, E.S.</t>
  </si>
  <si>
    <t>Glavine, T.M.</t>
  </si>
  <si>
    <t>Grimsley, J.A.</t>
  </si>
  <si>
    <t>Gryboski, K. J.</t>
  </si>
  <si>
    <t>Hernandez, R. M.</t>
  </si>
  <si>
    <t>Martinez, P.J.</t>
  </si>
  <si>
    <t>Percival, T.E.</t>
  </si>
  <si>
    <t>Reyes, R. A.</t>
  </si>
  <si>
    <t>Rodney, F. (NC)</t>
  </si>
  <si>
    <t>Tomko, B. D.</t>
  </si>
  <si>
    <t>Valdez, I.</t>
  </si>
  <si>
    <t>Williamson, S.R.</t>
  </si>
  <si>
    <t>Green Bay Badgers</t>
  </si>
  <si>
    <t>Bautista, J. A.</t>
  </si>
  <si>
    <t>Berkman, W. L.</t>
  </si>
  <si>
    <t>Biggio, C. A.</t>
  </si>
  <si>
    <t>Burroughs, S. P.</t>
  </si>
  <si>
    <t>Castillo, J.</t>
  </si>
  <si>
    <t>Chavez, E. D.</t>
  </si>
  <si>
    <t>Guzman, C.</t>
  </si>
  <si>
    <t>Inge, C. B.</t>
  </si>
  <si>
    <t>Kendall, J. D.</t>
  </si>
  <si>
    <t>Matthews, G. N., Jr.</t>
  </si>
  <si>
    <t>McDonald, J. J.</t>
  </si>
  <si>
    <t xml:space="preserve">Mientkiewicz. D. A.  </t>
  </si>
  <si>
    <t>Molina, Y. B.</t>
  </si>
  <si>
    <t>Nunez, A. O.</t>
  </si>
  <si>
    <t>Phillips, B. E. *</t>
  </si>
  <si>
    <t>Pierre, J. D.</t>
  </si>
  <si>
    <t>Wells, V. M.</t>
  </si>
  <si>
    <t>Acevedo, J. O.</t>
  </si>
  <si>
    <t>Balfour, G. R.</t>
  </si>
  <si>
    <t>Burnett, S. R.</t>
  </si>
  <si>
    <t>Choate, R.  D.</t>
  </si>
  <si>
    <t>Elarton, V. S.</t>
  </si>
  <si>
    <t>Farnsworth, K. L.</t>
  </si>
  <si>
    <t>Fossum, C. P.</t>
  </si>
  <si>
    <t>Grabow, J. W.</t>
  </si>
  <si>
    <t>Hendrickson, M. A.</t>
  </si>
  <si>
    <t>Lopez, J. A.</t>
  </si>
  <si>
    <t>Julio, J. D.</t>
  </si>
  <si>
    <t>Oliver, D. C.</t>
  </si>
  <si>
    <t>Romero, J. C.</t>
  </si>
  <si>
    <t>Timlin, M. A.</t>
  </si>
  <si>
    <t>Valverde, J. R.</t>
  </si>
  <si>
    <t>Vogelsong, R. A.</t>
  </si>
  <si>
    <t>Greenvile Spinners</t>
  </si>
  <si>
    <t>GR</t>
  </si>
  <si>
    <t>Broussard Ben</t>
  </si>
  <si>
    <t>Burrell Pat</t>
  </si>
  <si>
    <t>Clayton Royce</t>
  </si>
  <si>
    <t>Ford Lew</t>
  </si>
  <si>
    <t>Franco Julio</t>
  </si>
  <si>
    <t>Hairston Jr Jerry</t>
  </si>
  <si>
    <t>Hinske Eric</t>
  </si>
  <si>
    <t>Jimenez D'Angelo</t>
  </si>
  <si>
    <t>Lawton Matt</t>
  </si>
  <si>
    <t>Lopez Felipe</t>
  </si>
  <si>
    <t>Lopez Javier</t>
  </si>
  <si>
    <t>Monroe Craig</t>
  </si>
  <si>
    <t>Mueller Bill</t>
  </si>
  <si>
    <t>Overbay Lyle</t>
  </si>
  <si>
    <t>Thomas Charles</t>
  </si>
  <si>
    <t>Wilson Vance</t>
  </si>
  <si>
    <t>Wright David</t>
  </si>
  <si>
    <t>Benson Kris</t>
  </si>
  <si>
    <t>Chacon Shawn</t>
  </si>
  <si>
    <t>Chulk Vinnie</t>
  </si>
  <si>
    <t>Embree Alan</t>
  </si>
  <si>
    <t>Gonzalez Mike</t>
  </si>
  <si>
    <t>Koplove Mike</t>
  </si>
  <si>
    <t>Lackey John</t>
  </si>
  <si>
    <t>Lawrence Brian</t>
  </si>
  <si>
    <t>Martin Tom</t>
  </si>
  <si>
    <t>Mussina Mike</t>
  </si>
  <si>
    <t>Qualls Chad</t>
  </si>
  <si>
    <t>Ramirez Horacio</t>
  </si>
  <si>
    <t>Rogers Kenny</t>
  </si>
  <si>
    <t>Vizcaino Luis</t>
  </si>
  <si>
    <t>Williams Todd</t>
  </si>
  <si>
    <t>Willis Dontrelle</t>
  </si>
  <si>
    <t>Houghton Hosers</t>
  </si>
  <si>
    <t>HO</t>
  </si>
  <si>
    <t>Abreu Bobby</t>
  </si>
  <si>
    <t>Bigbie Larry</t>
  </si>
  <si>
    <t>Burke Jamie</t>
  </si>
  <si>
    <t>Carroll Jamey</t>
  </si>
  <si>
    <t>Guerrero Sr Vlad</t>
  </si>
  <si>
    <t>Hudson Orlando</t>
  </si>
  <si>
    <t>Jones Chipper</t>
  </si>
  <si>
    <t>LaRoche Adam</t>
  </si>
  <si>
    <t>LaRue Jason</t>
  </si>
  <si>
    <t>Mabry John</t>
  </si>
  <si>
    <t>Mackowiak Rob</t>
  </si>
  <si>
    <t>Marrero Eli</t>
  </si>
  <si>
    <t>Michaels Jason</t>
  </si>
  <si>
    <t>Mora Melvin</t>
  </si>
  <si>
    <t>Randa Joe</t>
  </si>
  <si>
    <t>Rollins Jimmy</t>
  </si>
  <si>
    <t>Aquino Greg</t>
  </si>
  <si>
    <t>Baez Danys</t>
  </si>
  <si>
    <t>Cerda Jaime</t>
  </si>
  <si>
    <t>Contreras Jose</t>
  </si>
  <si>
    <t>Drese Ryan</t>
  </si>
  <si>
    <t xml:space="preserve">Hernandez </t>
  </si>
  <si>
    <t>Horgan Joe</t>
  </si>
  <si>
    <t>Howry Bob</t>
  </si>
  <si>
    <t>Lima Jose</t>
  </si>
  <si>
    <t>Miceli Dan</t>
  </si>
  <si>
    <t>Peavy Jake</t>
  </si>
  <si>
    <t>Rincon Juan</t>
  </si>
  <si>
    <t>Rincon Ricky</t>
  </si>
  <si>
    <t>Seo Jae Wong</t>
  </si>
  <si>
    <t>Silva Carlos</t>
  </si>
  <si>
    <t>Smoltz John</t>
  </si>
  <si>
    <t>Webb Brandon</t>
  </si>
  <si>
    <t>Mudville Monarchs</t>
  </si>
  <si>
    <t>MV</t>
  </si>
  <si>
    <t>Catalanotto, F. J.</t>
  </si>
  <si>
    <t>Crede, J.</t>
  </si>
  <si>
    <t>Eckstein, D. M.</t>
  </si>
  <si>
    <t>Feliz, P. J.</t>
  </si>
  <si>
    <t>Green, S. D.</t>
  </si>
  <si>
    <t>Johnson, C. E.</t>
  </si>
  <si>
    <t>Kennedy, A. T.</t>
  </si>
  <si>
    <t>Larkin, B. L.</t>
  </si>
  <si>
    <t>Mench, K. F.</t>
  </si>
  <si>
    <t>Miller, D. D.</t>
  </si>
  <si>
    <t>Ordonez, M.</t>
  </si>
  <si>
    <t>Spivey, E. L.</t>
  </si>
  <si>
    <t>Stairs, M. W.</t>
  </si>
  <si>
    <t>Swisher, N. T.</t>
  </si>
  <si>
    <t>Teixeira, M. C.</t>
  </si>
  <si>
    <t>Williams, B.</t>
  </si>
  <si>
    <t>Capuano, C. F.</t>
  </si>
  <si>
    <t>Carrara, G.</t>
  </si>
  <si>
    <t>Claussen, B. A.</t>
  </si>
  <si>
    <t>Garcia, R. A.</t>
  </si>
  <si>
    <t>Graves, D. P.</t>
  </si>
  <si>
    <t xml:space="preserve">Harper, T. B.  </t>
  </si>
  <si>
    <t>Jennings, J. R.</t>
  </si>
  <si>
    <t>Ortiz, R. R.</t>
  </si>
  <si>
    <t xml:space="preserve">Padilla, V. D.  </t>
  </si>
  <si>
    <t>Robertson, N. D.</t>
  </si>
  <si>
    <t xml:space="preserve">Seanez, R. C. </t>
  </si>
  <si>
    <t>Soriano, R.</t>
  </si>
  <si>
    <t>Speier, J. J.</t>
  </si>
  <si>
    <t>Suppan, J. S.</t>
  </si>
  <si>
    <t>Wells, R. K.</t>
  </si>
  <si>
    <t>Wise, M. J.</t>
  </si>
  <si>
    <t>Yan, E. L.</t>
  </si>
  <si>
    <t>Ocala Stallions</t>
  </si>
  <si>
    <t>OC</t>
  </si>
  <si>
    <t>Atkins, G. B.</t>
  </si>
  <si>
    <t>Beltre, A. P.</t>
  </si>
  <si>
    <t>Cabrera, O. L.</t>
  </si>
  <si>
    <t xml:space="preserve">Cameron, M. T. </t>
  </si>
  <si>
    <t>Grissom, M. D.</t>
  </si>
  <si>
    <t>Grudzielanek, M. J.</t>
  </si>
  <si>
    <t>Hawpe, B. B.</t>
  </si>
  <si>
    <t>Infante, O. R.</t>
  </si>
  <si>
    <t>Jones, A. R.</t>
  </si>
  <si>
    <t>Lee, D. L.</t>
  </si>
  <si>
    <t>Ludwick, R. A.</t>
  </si>
  <si>
    <t>Lugo, J. C.</t>
  </si>
  <si>
    <t>Martinez, V. J.</t>
  </si>
  <si>
    <t>Millar, K. C.</t>
  </si>
  <si>
    <t>Piazza, M. J.</t>
  </si>
  <si>
    <t>Sheffield, G, A,</t>
  </si>
  <si>
    <t>Youkilis, K. E.</t>
  </si>
  <si>
    <t>Beckett, J. P.</t>
  </si>
  <si>
    <t>Colome, J.</t>
  </si>
  <si>
    <t>Crain, J. A.</t>
  </si>
  <si>
    <t>Dickey, R. A.</t>
  </si>
  <si>
    <t>Escobar, K. J.</t>
  </si>
  <si>
    <t xml:space="preserve">Feliciano, P. J. </t>
  </si>
  <si>
    <t>Frasor, J. A.</t>
  </si>
  <si>
    <t>Gregg, K. M.</t>
  </si>
  <si>
    <t>Halladay, H. L.</t>
  </si>
  <si>
    <t>Lieber, J. R.</t>
  </si>
  <si>
    <t xml:space="preserve">Lyon, B. J. </t>
  </si>
  <si>
    <t>Madritsch, R. A.</t>
  </si>
  <si>
    <t>Reed, S. V.</t>
  </si>
  <si>
    <t>Rivera, M.</t>
  </si>
  <si>
    <t>Santana, J. A.</t>
  </si>
  <si>
    <t>Weathers, J. D.</t>
  </si>
  <si>
    <t>Oregon Ducks</t>
  </si>
  <si>
    <t>OR</t>
  </si>
  <si>
    <t>Anderson, G. J.</t>
  </si>
  <si>
    <t>Casey, S. T.</t>
  </si>
  <si>
    <t>Chavez, E. C.</t>
  </si>
  <si>
    <t>Clark, B. W.</t>
  </si>
  <si>
    <t>Crisp, C. L.</t>
  </si>
  <si>
    <t>Giles, M. W.</t>
  </si>
  <si>
    <t xml:space="preserve">Guillen, C. A.. </t>
  </si>
  <si>
    <t>Johnson, N. R.</t>
  </si>
  <si>
    <t>Kotsay, M. S.</t>
  </si>
  <si>
    <t>Laird, G. L.</t>
  </si>
  <si>
    <t>LeCroy, M. H.</t>
  </si>
  <si>
    <t>Martinez, R. E.</t>
  </si>
  <si>
    <t>Ojeda, O. A.</t>
  </si>
  <si>
    <t>Quinlan, R. W.</t>
  </si>
  <si>
    <t>Schneider, B..D.</t>
  </si>
  <si>
    <t>Scutaro, M.</t>
  </si>
  <si>
    <t>Sizemore, G.</t>
  </si>
  <si>
    <t>Sosa, S.</t>
  </si>
  <si>
    <t>Tracy, C. A.</t>
  </si>
  <si>
    <t>Valentin, J. J.</t>
  </si>
  <si>
    <t>Clemens, W. R.</t>
  </si>
  <si>
    <t>Clement, M. P.</t>
  </si>
  <si>
    <t>Dotel, O. E.</t>
  </si>
  <si>
    <t>Downs, S. J.</t>
  </si>
  <si>
    <t>Fuentes, B. C.</t>
  </si>
  <si>
    <t>Haren, D. J.</t>
  </si>
  <si>
    <t>Hermanson, D. M.</t>
  </si>
  <si>
    <t>Myers, M. S.</t>
  </si>
  <si>
    <t>Oswalt, R. E.</t>
  </si>
  <si>
    <t xml:space="preserve">Spurling, C. M. </t>
  </si>
  <si>
    <t>Wheeler, D. M.</t>
  </si>
  <si>
    <t>Wuertz, M. J.</t>
  </si>
  <si>
    <t>Zito, B. W.</t>
  </si>
  <si>
    <t>Platte Valley Barons</t>
  </si>
  <si>
    <t>PL</t>
  </si>
  <si>
    <t>Belliard, R.</t>
  </si>
  <si>
    <t>Cintron, A.</t>
  </si>
  <si>
    <t>Clark, A. C.</t>
  </si>
  <si>
    <t>Conine, J. G.</t>
  </si>
  <si>
    <t>DeRosa, M. T.</t>
  </si>
  <si>
    <t>Durazo, E. C.</t>
  </si>
  <si>
    <t>Estrada, J.</t>
  </si>
  <si>
    <t>Guillen, J. M.</t>
  </si>
  <si>
    <t>Hernandez, R. J.</t>
  </si>
  <si>
    <t>Jenkins, G. S.</t>
  </si>
  <si>
    <t>Loretta, M. D.</t>
  </si>
  <si>
    <t>Nevin, P. J.</t>
  </si>
  <si>
    <t>Podsednik, S. E.</t>
  </si>
  <si>
    <t>Ramirez, A. N.</t>
  </si>
  <si>
    <t>Saenz, O.</t>
  </si>
  <si>
    <t>Wigginton, T. A.</t>
  </si>
  <si>
    <t>Wilkerson, S. B.</t>
  </si>
  <si>
    <t>Winn, D. R.</t>
  </si>
  <si>
    <t>Ayala, L. I.</t>
  </si>
  <si>
    <t>Bush, D. T.</t>
  </si>
  <si>
    <t>Davis, D. P.</t>
  </si>
  <si>
    <t>Francisco, F.</t>
  </si>
  <si>
    <t>Jones, T. B.</t>
  </si>
  <si>
    <t>Miller, W. T.</t>
  </si>
  <si>
    <t>Millwood, K. A.</t>
  </si>
  <si>
    <t>Milton, E. R..</t>
  </si>
  <si>
    <t>Moreno, O.</t>
  </si>
  <si>
    <t>Nathan, J. M.</t>
  </si>
  <si>
    <t>Penny, D. W.</t>
  </si>
  <si>
    <t>Remlinger, M. J.</t>
  </si>
  <si>
    <t>Sabathia, C. C.</t>
  </si>
  <si>
    <t>Thornton, M. J.</t>
  </si>
  <si>
    <t xml:space="preserve">Wood, K. L.  </t>
  </si>
  <si>
    <t>Red Hook Turtles</t>
  </si>
  <si>
    <t>RH</t>
  </si>
  <si>
    <t>Baldelli,R.D.</t>
  </si>
  <si>
    <t>Bellhorn, M.C.</t>
  </si>
  <si>
    <t>Beltran, C.I</t>
  </si>
  <si>
    <t>Bennett, G.D.</t>
  </si>
  <si>
    <t>Bruntlett, E.K.</t>
  </si>
  <si>
    <t>Edmonds, J.P.</t>
  </si>
  <si>
    <t>Giambi, J.G.</t>
  </si>
  <si>
    <t>Ginter, K.M.</t>
  </si>
  <si>
    <t>Glaus, T.E.</t>
  </si>
  <si>
    <t>Greene, T.A.</t>
  </si>
  <si>
    <t>Hernandez, J.A.</t>
  </si>
  <si>
    <t>Matsui, K</t>
  </si>
  <si>
    <t>Mauer, J.P.</t>
  </si>
  <si>
    <t>Morneau, J.E.</t>
  </si>
  <si>
    <t>Ortiz, D.A</t>
  </si>
  <si>
    <t>Renteria, E.E</t>
  </si>
  <si>
    <t>Reyes, J.B.</t>
  </si>
  <si>
    <t>Ross, D.W.</t>
  </si>
  <si>
    <t>Thames, M.M</t>
  </si>
  <si>
    <t>Almanzar, C.M.</t>
  </si>
  <si>
    <t>Bottalico, R.P.</t>
  </si>
  <si>
    <t>Brower, J. R.</t>
  </si>
  <si>
    <t>Hampton, M.W.</t>
  </si>
  <si>
    <t>Helling, R.A.</t>
  </si>
  <si>
    <t xml:space="preserve">Hoffman, T. W.  </t>
  </si>
  <si>
    <t>Looper, B. L.</t>
  </si>
  <si>
    <t>Lopez, R. M.</t>
  </si>
  <si>
    <t>Mahay, R. M.</t>
  </si>
  <si>
    <t>Miller, M.J.</t>
  </si>
  <si>
    <t>Mulder, M. A.</t>
  </si>
  <si>
    <t xml:space="preserve">Towers, J. E. </t>
  </si>
  <si>
    <t>Weaver, J. C.</t>
  </si>
  <si>
    <t xml:space="preserve">Westbrook, J. C. </t>
  </si>
  <si>
    <t>Summit Antelope</t>
  </si>
  <si>
    <t>SU</t>
  </si>
  <si>
    <t>Bard, J. D. *</t>
  </si>
  <si>
    <t>Bay, J. R.</t>
  </si>
  <si>
    <t>Buck, J. R.</t>
  </si>
  <si>
    <t>Cruz, D. G.</t>
  </si>
  <si>
    <t>DeJesus, D. C.</t>
  </si>
  <si>
    <t>Erstad, D. C.</t>
  </si>
  <si>
    <t>Harris, W. C.</t>
  </si>
  <si>
    <t>Ibanez, R. J.</t>
  </si>
  <si>
    <t>Jones, J. D.</t>
  </si>
  <si>
    <t>Kent, J. F.</t>
  </si>
  <si>
    <t>Keppinger, J. S.</t>
  </si>
  <si>
    <t>Lowell, M. A.</t>
  </si>
  <si>
    <t>Nady, X. C.</t>
  </si>
  <si>
    <t>Rodriguez, I.</t>
  </si>
  <si>
    <t>Snow, J. T</t>
  </si>
  <si>
    <t>Thomas, F. E.</t>
  </si>
  <si>
    <t>White, R. B.</t>
  </si>
  <si>
    <t>Wilson, J. E.</t>
  </si>
  <si>
    <t>Calero, E. N.</t>
  </si>
  <si>
    <t>Carrasco, H. P. *</t>
  </si>
  <si>
    <t>Eaton, A. T.</t>
  </si>
  <si>
    <t xml:space="preserve">Gordon, T. </t>
  </si>
  <si>
    <t>Greinke, D. Z.</t>
  </si>
  <si>
    <t>Hawkins, L.</t>
  </si>
  <si>
    <t>Johnson, R. D.</t>
  </si>
  <si>
    <t>Lee, C. P.</t>
  </si>
  <si>
    <t>Leiter, A. T.</t>
  </si>
  <si>
    <t>Lilly, T. R.</t>
  </si>
  <si>
    <t>Maddux, G. A.</t>
  </si>
  <si>
    <t>Rhodes, A. L.</t>
  </si>
  <si>
    <t>Seay, R. M.</t>
  </si>
  <si>
    <t>Shields, R. S.</t>
  </si>
  <si>
    <t>Shouse, B. D.</t>
  </si>
  <si>
    <t>Walled Lake Walleyes</t>
  </si>
  <si>
    <t>WA</t>
  </si>
  <si>
    <t>Alomar, S.</t>
  </si>
  <si>
    <t>Bagwell, J. R.</t>
  </si>
  <si>
    <t>Bell, D. M.</t>
  </si>
  <si>
    <t>Bloomquist, W. P.</t>
  </si>
  <si>
    <t>Boone, B. R.</t>
  </si>
  <si>
    <t>Drew, J. D.</t>
  </si>
  <si>
    <t>Figgins, D. D.</t>
  </si>
  <si>
    <t>Freel, R. P.</t>
  </si>
  <si>
    <t>Graffanino, A. J.</t>
  </si>
  <si>
    <t>Izturis, M. E.</t>
  </si>
  <si>
    <t>Jeter, D. S.</t>
  </si>
  <si>
    <t xml:space="preserve">Lamb, M. R. </t>
  </si>
  <si>
    <t>Phelps, J. L.</t>
  </si>
  <si>
    <t>Posada, J. R.</t>
  </si>
  <si>
    <t>Taguchi, S.</t>
  </si>
  <si>
    <t>Ward, D. L.</t>
  </si>
  <si>
    <t>Batista, M. J.</t>
  </si>
  <si>
    <t>Bedard, E. J.</t>
  </si>
  <si>
    <t>Brazoban, Y. J.</t>
  </si>
  <si>
    <t xml:space="preserve">Byrd, P. G. </t>
  </si>
  <si>
    <t>Dempster, R. S.</t>
  </si>
  <si>
    <t>Heilman, A. M. *</t>
  </si>
  <si>
    <t>Linebrink, S. C.</t>
  </si>
  <si>
    <t>Lohse, K. M.</t>
  </si>
  <si>
    <t>Maroth, M. W.</t>
  </si>
  <si>
    <t>Mecir, J. J.</t>
  </si>
  <si>
    <t>Ohka, T.</t>
  </si>
  <si>
    <t>Pavano, C. A.</t>
  </si>
  <si>
    <t>Perez, Oliver</t>
  </si>
  <si>
    <t>Rodriguez, F. A.</t>
  </si>
  <si>
    <t>Tavarez, J.</t>
  </si>
  <si>
    <t>Thomson, J. C.</t>
  </si>
  <si>
    <t xml:space="preserve">Wickman, R. J. </t>
  </si>
  <si>
    <t>Team Search</t>
  </si>
  <si>
    <t>Walks</t>
  </si>
  <si>
    <t xml:space="preserve">Name </t>
  </si>
  <si>
    <t>Relief P</t>
  </si>
  <si>
    <t>8 Tied at</t>
  </si>
  <si>
    <t>11 Tied at</t>
  </si>
  <si>
    <t>19-5</t>
  </si>
  <si>
    <t>16-8</t>
  </si>
  <si>
    <t>13-10</t>
  </si>
  <si>
    <t>SABA Standings 2004 Final</t>
  </si>
  <si>
    <t>Adams, J. M.</t>
  </si>
  <si>
    <t>4 Tied at</t>
  </si>
  <si>
    <t>5 Tied at</t>
  </si>
  <si>
    <t>24 Tied at</t>
  </si>
  <si>
    <t>Qualification for BA, OBP, SLG, OPS is PA&gt; 502</t>
  </si>
  <si>
    <t>Qualification for ERA, BB/9IP, K/9IP and WHIP IP=&gt;161.2</t>
  </si>
  <si>
    <t>Qualification for Win %, Decisions&gt; 19</t>
  </si>
  <si>
    <t>20-3</t>
  </si>
  <si>
    <t>21-4</t>
  </si>
  <si>
    <t>24-5</t>
  </si>
  <si>
    <t>21-5</t>
  </si>
  <si>
    <t>22-8</t>
  </si>
  <si>
    <t>15-7</t>
  </si>
  <si>
    <t>17-8</t>
  </si>
  <si>
    <t>18-9</t>
  </si>
  <si>
    <t>18-12</t>
  </si>
  <si>
    <t>14-8</t>
  </si>
  <si>
    <t>15-9</t>
  </si>
  <si>
    <t>16-11</t>
  </si>
  <si>
    <t>16-12</t>
  </si>
  <si>
    <t>3B-5</t>
  </si>
  <si>
    <t>3B-3</t>
  </si>
  <si>
    <t>1B-4</t>
  </si>
  <si>
    <t>OF-2</t>
  </si>
  <si>
    <t>OF-3</t>
  </si>
  <si>
    <t>OF-1</t>
  </si>
  <si>
    <t>S</t>
  </si>
  <si>
    <t>C</t>
  </si>
  <si>
    <t>F</t>
  </si>
  <si>
    <t>SS-8</t>
  </si>
  <si>
    <t>!B-4</t>
  </si>
  <si>
    <t>C-9</t>
  </si>
  <si>
    <t>OF-1,1B-3</t>
  </si>
  <si>
    <t>2B-9</t>
  </si>
  <si>
    <t>1B-3,3B-3</t>
  </si>
  <si>
    <t>3B-4</t>
  </si>
  <si>
    <t>2B-6</t>
  </si>
  <si>
    <t>2B-7</t>
  </si>
  <si>
    <t>C-8</t>
  </si>
  <si>
    <t>1B-2</t>
  </si>
  <si>
    <t xml:space="preserve">1B-3 </t>
  </si>
  <si>
    <t>1B-5</t>
  </si>
  <si>
    <t xml:space="preserve">OF-1 </t>
  </si>
  <si>
    <t>SS-9</t>
  </si>
  <si>
    <t>3B-4,SS-8</t>
  </si>
  <si>
    <t>3B-3,1B-3</t>
  </si>
  <si>
    <t>1B-4,OF-2</t>
  </si>
  <si>
    <t>2B-7,OF-2,3B-4,SS-7</t>
  </si>
  <si>
    <t>2B-7,3B-4,SS-8</t>
  </si>
  <si>
    <t>1B-3</t>
  </si>
  <si>
    <t>C-7</t>
  </si>
  <si>
    <t>2B-8</t>
  </si>
  <si>
    <t xml:space="preserve">3B-3 </t>
  </si>
  <si>
    <t xml:space="preserve">1B-4 </t>
  </si>
  <si>
    <t>1B-3,3B-4</t>
  </si>
  <si>
    <t>1B-3,OF-2</t>
  </si>
  <si>
    <t>1B-2,OF-1</t>
  </si>
  <si>
    <t xml:space="preserve">1B-2 </t>
  </si>
  <si>
    <t>DH</t>
  </si>
  <si>
    <t>3B-3,OF-2,2B-7</t>
  </si>
  <si>
    <t>OF</t>
  </si>
  <si>
    <t>1B</t>
  </si>
  <si>
    <t>SS</t>
  </si>
  <si>
    <t>2b</t>
  </si>
  <si>
    <t>Dh</t>
  </si>
  <si>
    <t>DIV</t>
  </si>
  <si>
    <t>CAP</t>
  </si>
  <si>
    <t>GL</t>
  </si>
  <si>
    <t>AM</t>
  </si>
  <si>
    <t>9 Tied at</t>
  </si>
  <si>
    <t>15-10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</si>
</sst>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w Cen MT"/>
      <family val="2"/>
    </font>
    <font>
      <sz val="9"/>
      <name val="Tw Cen MT"/>
      <family val="2"/>
    </font>
    <font>
      <b/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11"/>
      <color rgb="FFFF0000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5" fontId="6" fillId="0" borderId="0" xfId="0" applyNumberFormat="1" applyFont="1"/>
    <xf numFmtId="43" fontId="0" fillId="0" borderId="0" xfId="1" applyFont="1"/>
    <xf numFmtId="164" fontId="6" fillId="0" borderId="0" xfId="1" applyNumberFormat="1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2" fontId="0" fillId="0" borderId="0" xfId="0" applyNumberForma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1" fontId="0" fillId="0" borderId="0" xfId="0" applyNumberFormat="1"/>
    <xf numFmtId="43" fontId="9" fillId="0" borderId="0" xfId="1" applyFont="1"/>
    <xf numFmtId="0" fontId="7" fillId="0" borderId="0" xfId="0" applyFont="1" applyAlignment="1">
      <alignment horizontal="center"/>
    </xf>
    <xf numFmtId="166" fontId="0" fillId="0" borderId="0" xfId="1" applyNumberFormat="1" applyFont="1"/>
    <xf numFmtId="12" fontId="0" fillId="0" borderId="0" xfId="1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2" fontId="0" fillId="0" borderId="8" xfId="0" applyNumberFormat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43" fontId="0" fillId="0" borderId="0" xfId="0" applyNumberFormat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6" fontId="0" fillId="0" borderId="0" xfId="0" applyNumberFormat="1"/>
    <xf numFmtId="0" fontId="1" fillId="0" borderId="0" xfId="0" applyFont="1"/>
    <xf numFmtId="0" fontId="0" fillId="0" borderId="0" xfId="0" quotePrefix="1"/>
    <xf numFmtId="0" fontId="11" fillId="0" borderId="0" xfId="0" applyFont="1"/>
    <xf numFmtId="0" fontId="1" fillId="0" borderId="10" xfId="0" applyFont="1" applyBorder="1"/>
    <xf numFmtId="43" fontId="9" fillId="0" borderId="10" xfId="1" applyFont="1" applyBorder="1"/>
    <xf numFmtId="43" fontId="9" fillId="0" borderId="0" xfId="1" applyFont="1" applyBorder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1" fillId="0" borderId="0" xfId="0" applyFont="1" applyBorder="1"/>
    <xf numFmtId="0" fontId="0" fillId="0" borderId="12" xfId="0" applyBorder="1"/>
    <xf numFmtId="0" fontId="12" fillId="0" borderId="0" xfId="0" applyFont="1" applyBorder="1"/>
  </cellXfs>
  <cellStyles count="3">
    <cellStyle name="Comma" xfId="1" builtinId="3"/>
    <cellStyle name="Normal" xfId="0" builtinId="0"/>
    <cellStyle name="Normal 2" xfId="2" xr:uid="{FE15D8FC-DE44-4230-9737-01E83E600F85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23A5-F4CF-4C90-9E7D-966DA65B013A}">
  <dimension ref="A1:J54"/>
  <sheetViews>
    <sheetView workbookViewId="0">
      <selection activeCell="A22" sqref="A22"/>
    </sheetView>
  </sheetViews>
  <sheetFormatPr defaultRowHeight="15" x14ac:dyDescent="0.25"/>
  <cols>
    <col min="1" max="1" width="26.7109375" customWidth="1"/>
    <col min="2" max="2" width="5.85546875" customWidth="1"/>
    <col min="3" max="3" width="6.7109375" customWidth="1"/>
    <col min="4" max="4" width="8" style="2" customWidth="1"/>
    <col min="5" max="5" width="6.140625" customWidth="1"/>
    <col min="6" max="6" width="3.7109375" customWidth="1"/>
    <col min="7" max="7" width="7.42578125" customWidth="1"/>
    <col min="8" max="8" width="6.28515625" customWidth="1"/>
    <col min="9" max="10" width="7" customWidth="1"/>
  </cols>
  <sheetData>
    <row r="1" spans="1:10" ht="18.75" x14ac:dyDescent="0.3">
      <c r="A1" s="1" t="s">
        <v>701</v>
      </c>
    </row>
    <row r="2" spans="1:10" ht="15.75" thickBot="1" x14ac:dyDescent="0.3"/>
    <row r="3" spans="1:10" ht="19.5" thickBot="1" x14ac:dyDescent="0.35">
      <c r="B3" s="72" t="s">
        <v>51</v>
      </c>
      <c r="C3" s="73"/>
      <c r="D3" s="73"/>
      <c r="E3" s="74"/>
    </row>
    <row r="4" spans="1:10" ht="16.5" thickBot="1" x14ac:dyDescent="0.3">
      <c r="A4" s="3"/>
      <c r="B4" s="69" t="s">
        <v>52</v>
      </c>
      <c r="C4" s="70"/>
      <c r="D4" s="70"/>
      <c r="E4" s="71"/>
      <c r="F4" s="3"/>
      <c r="G4" s="75" t="s">
        <v>0</v>
      </c>
      <c r="H4" s="76"/>
      <c r="I4" s="75" t="s">
        <v>1</v>
      </c>
      <c r="J4" s="76"/>
    </row>
    <row r="5" spans="1:10" ht="15.75" thickBot="1" x14ac:dyDescent="0.3">
      <c r="A5" s="4"/>
      <c r="B5" s="5" t="s">
        <v>2</v>
      </c>
      <c r="C5" s="5" t="s">
        <v>3</v>
      </c>
      <c r="D5" s="6" t="s">
        <v>4</v>
      </c>
      <c r="E5" s="5" t="s">
        <v>5</v>
      </c>
      <c r="F5" s="4"/>
      <c r="G5" s="55" t="s">
        <v>2</v>
      </c>
      <c r="H5" s="56" t="s">
        <v>3</v>
      </c>
      <c r="I5" s="55" t="s">
        <v>2</v>
      </c>
      <c r="J5" s="56" t="s">
        <v>3</v>
      </c>
    </row>
    <row r="6" spans="1:10" x14ac:dyDescent="0.25">
      <c r="A6" t="s">
        <v>203</v>
      </c>
      <c r="B6" s="8">
        <v>111</v>
      </c>
      <c r="C6" s="9">
        <v>51</v>
      </c>
      <c r="D6" s="10">
        <v>0.68518518518518523</v>
      </c>
      <c r="E6" s="11" t="s">
        <v>6</v>
      </c>
      <c r="G6" s="8">
        <v>52</v>
      </c>
      <c r="H6" s="12">
        <v>29</v>
      </c>
      <c r="I6" s="9">
        <v>59</v>
      </c>
      <c r="J6" s="12">
        <v>22</v>
      </c>
    </row>
    <row r="7" spans="1:10" x14ac:dyDescent="0.25">
      <c r="A7" t="s">
        <v>59</v>
      </c>
      <c r="B7" s="13">
        <v>87</v>
      </c>
      <c r="C7" s="14">
        <v>75</v>
      </c>
      <c r="D7" s="15">
        <v>0.53703703703703709</v>
      </c>
      <c r="E7" s="16">
        <v>24</v>
      </c>
      <c r="G7" s="13">
        <v>42</v>
      </c>
      <c r="H7" s="16">
        <v>39</v>
      </c>
      <c r="I7" s="14">
        <v>45</v>
      </c>
      <c r="J7" s="16">
        <v>36</v>
      </c>
    </row>
    <row r="8" spans="1:10" x14ac:dyDescent="0.25">
      <c r="A8" t="s">
        <v>587</v>
      </c>
      <c r="B8" s="13">
        <v>87</v>
      </c>
      <c r="C8" s="14">
        <v>75</v>
      </c>
      <c r="D8" s="15">
        <v>0.53703703703703709</v>
      </c>
      <c r="E8" s="16">
        <v>24</v>
      </c>
      <c r="G8" s="13">
        <v>46</v>
      </c>
      <c r="H8" s="16">
        <v>35</v>
      </c>
      <c r="I8" s="14">
        <v>41</v>
      </c>
      <c r="J8" s="16">
        <v>40</v>
      </c>
    </row>
    <row r="9" spans="1:10" ht="15.75" thickBot="1" x14ac:dyDescent="0.3">
      <c r="A9" t="s">
        <v>447</v>
      </c>
      <c r="B9" s="17">
        <v>66</v>
      </c>
      <c r="C9" s="18">
        <v>96</v>
      </c>
      <c r="D9" s="19">
        <v>0.40740740740740738</v>
      </c>
      <c r="E9" s="20">
        <v>45</v>
      </c>
      <c r="G9" s="17">
        <v>33</v>
      </c>
      <c r="H9" s="20">
        <v>48</v>
      </c>
      <c r="I9" s="18">
        <v>33</v>
      </c>
      <c r="J9" s="20">
        <v>48</v>
      </c>
    </row>
    <row r="10" spans="1:10" ht="15.75" thickBot="1" x14ac:dyDescent="0.3">
      <c r="B10" s="14"/>
      <c r="C10" s="14"/>
      <c r="D10" s="21"/>
      <c r="E10" s="14"/>
      <c r="G10" s="13"/>
      <c r="H10" s="16"/>
      <c r="I10" s="13"/>
      <c r="J10" s="16"/>
    </row>
    <row r="11" spans="1:10" ht="16.5" thickBot="1" x14ac:dyDescent="0.3">
      <c r="A11" s="3"/>
      <c r="B11" s="69" t="s">
        <v>53</v>
      </c>
      <c r="C11" s="70"/>
      <c r="D11" s="70"/>
      <c r="E11" s="71"/>
      <c r="F11" s="3"/>
      <c r="G11" s="75" t="s">
        <v>0</v>
      </c>
      <c r="H11" s="76"/>
      <c r="I11" s="75" t="s">
        <v>1</v>
      </c>
      <c r="J11" s="76"/>
    </row>
    <row r="12" spans="1:10" ht="15.75" thickBot="1" x14ac:dyDescent="0.3">
      <c r="A12" s="4"/>
      <c r="B12" s="5" t="s">
        <v>2</v>
      </c>
      <c r="C12" s="5" t="s">
        <v>3</v>
      </c>
      <c r="D12" s="6" t="s">
        <v>4</v>
      </c>
      <c r="E12" s="5" t="s">
        <v>5</v>
      </c>
      <c r="F12" s="4"/>
      <c r="G12" s="55" t="s">
        <v>2</v>
      </c>
      <c r="H12" s="56" t="s">
        <v>3</v>
      </c>
      <c r="I12" s="55" t="s">
        <v>2</v>
      </c>
      <c r="J12" s="56" t="s">
        <v>3</v>
      </c>
    </row>
    <row r="13" spans="1:10" x14ac:dyDescent="0.25">
      <c r="A13" t="s">
        <v>412</v>
      </c>
      <c r="B13" s="8">
        <v>101</v>
      </c>
      <c r="C13" s="9">
        <v>61</v>
      </c>
      <c r="D13" s="10">
        <v>0.62345679012345678</v>
      </c>
      <c r="E13" s="11" t="s">
        <v>6</v>
      </c>
      <c r="G13" s="8">
        <v>45</v>
      </c>
      <c r="H13" s="12">
        <v>36</v>
      </c>
      <c r="I13" s="8">
        <v>56</v>
      </c>
      <c r="J13" s="12">
        <v>25</v>
      </c>
    </row>
    <row r="14" spans="1:10" x14ac:dyDescent="0.25">
      <c r="A14" t="s">
        <v>482</v>
      </c>
      <c r="B14" s="13">
        <v>96</v>
      </c>
      <c r="C14" s="14">
        <v>66</v>
      </c>
      <c r="D14" s="15">
        <v>0.59259259259259256</v>
      </c>
      <c r="E14" s="16">
        <v>5</v>
      </c>
      <c r="G14" s="13">
        <v>54</v>
      </c>
      <c r="H14" s="16">
        <v>27</v>
      </c>
      <c r="I14" s="13">
        <v>42</v>
      </c>
      <c r="J14" s="16">
        <v>39</v>
      </c>
    </row>
    <row r="15" spans="1:10" x14ac:dyDescent="0.25">
      <c r="A15" t="s">
        <v>134</v>
      </c>
      <c r="B15" s="13">
        <v>82</v>
      </c>
      <c r="C15" s="14">
        <v>80</v>
      </c>
      <c r="D15" s="15">
        <v>0.50617283950617287</v>
      </c>
      <c r="E15" s="16">
        <v>19</v>
      </c>
      <c r="G15" s="13">
        <v>43</v>
      </c>
      <c r="H15" s="16">
        <v>38</v>
      </c>
      <c r="I15" s="13">
        <v>39</v>
      </c>
      <c r="J15" s="16">
        <v>42</v>
      </c>
    </row>
    <row r="16" spans="1:10" x14ac:dyDescent="0.25">
      <c r="A16" t="s">
        <v>517</v>
      </c>
      <c r="B16" s="13">
        <v>73</v>
      </c>
      <c r="C16" s="14">
        <v>89</v>
      </c>
      <c r="D16" s="15">
        <v>0.45061728395061729</v>
      </c>
      <c r="E16" s="16">
        <v>28</v>
      </c>
      <c r="G16" s="13">
        <v>37</v>
      </c>
      <c r="H16" s="16">
        <v>44</v>
      </c>
      <c r="I16" s="13">
        <v>36</v>
      </c>
      <c r="J16" s="16">
        <v>45</v>
      </c>
    </row>
    <row r="17" spans="1:10" ht="15.75" thickBot="1" x14ac:dyDescent="0.3">
      <c r="A17" t="s">
        <v>98</v>
      </c>
      <c r="B17" s="17">
        <v>66</v>
      </c>
      <c r="C17" s="18">
        <v>96</v>
      </c>
      <c r="D17" s="19">
        <v>0.40740740740740738</v>
      </c>
      <c r="E17" s="20">
        <v>35</v>
      </c>
      <c r="G17" s="17">
        <v>37</v>
      </c>
      <c r="H17" s="20">
        <v>44</v>
      </c>
      <c r="I17" s="17">
        <v>29</v>
      </c>
      <c r="J17" s="20">
        <v>52</v>
      </c>
    </row>
    <row r="18" spans="1:10" ht="15.75" thickBot="1" x14ac:dyDescent="0.3">
      <c r="B18" s="14"/>
      <c r="C18" s="14"/>
      <c r="D18" s="21"/>
      <c r="E18" s="14"/>
      <c r="G18" s="13"/>
      <c r="H18" s="16"/>
      <c r="I18" s="13"/>
      <c r="J18" s="16"/>
    </row>
    <row r="19" spans="1:10" ht="19.5" thickBot="1" x14ac:dyDescent="0.35">
      <c r="B19" s="72" t="s">
        <v>54</v>
      </c>
      <c r="C19" s="73"/>
      <c r="D19" s="73"/>
      <c r="E19" s="74"/>
      <c r="G19" s="13"/>
      <c r="H19" s="16"/>
      <c r="I19" s="13"/>
      <c r="J19" s="16"/>
    </row>
    <row r="20" spans="1:10" ht="16.5" thickBot="1" x14ac:dyDescent="0.3">
      <c r="A20" s="3"/>
      <c r="B20" s="69" t="s">
        <v>55</v>
      </c>
      <c r="C20" s="70"/>
      <c r="D20" s="70"/>
      <c r="E20" s="71"/>
      <c r="F20" s="3"/>
      <c r="G20" s="75" t="s">
        <v>0</v>
      </c>
      <c r="H20" s="76"/>
      <c r="I20" s="75" t="s">
        <v>1</v>
      </c>
      <c r="J20" s="76"/>
    </row>
    <row r="21" spans="1:10" ht="15.75" thickBot="1" x14ac:dyDescent="0.3">
      <c r="A21" s="4"/>
      <c r="B21" s="5" t="s">
        <v>2</v>
      </c>
      <c r="C21" s="5" t="s">
        <v>3</v>
      </c>
      <c r="D21" s="6" t="s">
        <v>4</v>
      </c>
      <c r="E21" s="5" t="s">
        <v>5</v>
      </c>
      <c r="F21" s="4"/>
      <c r="G21" s="55" t="s">
        <v>2</v>
      </c>
      <c r="H21" s="56" t="s">
        <v>3</v>
      </c>
      <c r="I21" s="55" t="s">
        <v>2</v>
      </c>
      <c r="J21" s="56" t="s">
        <v>3</v>
      </c>
    </row>
    <row r="22" spans="1:10" x14ac:dyDescent="0.25">
      <c r="A22" t="s">
        <v>169</v>
      </c>
      <c r="B22" s="8">
        <v>95</v>
      </c>
      <c r="C22" s="9">
        <v>67</v>
      </c>
      <c r="D22" s="10">
        <v>0.5864197530864198</v>
      </c>
      <c r="E22" s="11" t="s">
        <v>6</v>
      </c>
      <c r="G22" s="8">
        <v>48</v>
      </c>
      <c r="H22" s="12">
        <v>33</v>
      </c>
      <c r="I22" s="9">
        <v>47</v>
      </c>
      <c r="J22" s="12">
        <v>34</v>
      </c>
    </row>
    <row r="23" spans="1:10" x14ac:dyDescent="0.25">
      <c r="A23" t="s">
        <v>657</v>
      </c>
      <c r="B23" s="13">
        <v>70</v>
      </c>
      <c r="C23" s="14">
        <v>92</v>
      </c>
      <c r="D23" s="15">
        <v>0.43209876543209874</v>
      </c>
      <c r="E23" s="16">
        <v>25</v>
      </c>
      <c r="G23" s="13">
        <v>37</v>
      </c>
      <c r="H23" s="16">
        <v>44</v>
      </c>
      <c r="I23" s="14">
        <v>33</v>
      </c>
      <c r="J23" s="16">
        <v>48</v>
      </c>
    </row>
    <row r="24" spans="1:10" x14ac:dyDescent="0.25">
      <c r="A24" t="s">
        <v>273</v>
      </c>
      <c r="B24" s="13">
        <v>64</v>
      </c>
      <c r="C24" s="14">
        <v>98</v>
      </c>
      <c r="D24" s="15">
        <v>0.39506172839506171</v>
      </c>
      <c r="E24" s="16">
        <v>31</v>
      </c>
      <c r="G24" s="13">
        <v>27</v>
      </c>
      <c r="H24" s="16">
        <v>54</v>
      </c>
      <c r="I24" s="14">
        <v>37</v>
      </c>
      <c r="J24" s="16">
        <v>44</v>
      </c>
    </row>
    <row r="25" spans="1:10" ht="15.75" thickBot="1" x14ac:dyDescent="0.3">
      <c r="A25" t="s">
        <v>343</v>
      </c>
      <c r="B25" s="17">
        <v>48</v>
      </c>
      <c r="C25" s="18">
        <v>114</v>
      </c>
      <c r="D25" s="19">
        <v>0.29629629629629628</v>
      </c>
      <c r="E25" s="20">
        <v>47</v>
      </c>
      <c r="G25" s="17">
        <v>25</v>
      </c>
      <c r="H25" s="20">
        <v>56</v>
      </c>
      <c r="I25" s="18">
        <v>23</v>
      </c>
      <c r="J25" s="20">
        <v>58</v>
      </c>
    </row>
    <row r="26" spans="1:10" ht="15.75" thickBot="1" x14ac:dyDescent="0.3">
      <c r="B26" s="14"/>
      <c r="C26" s="14"/>
      <c r="D26" s="21"/>
      <c r="E26" s="14"/>
    </row>
    <row r="27" spans="1:10" ht="16.5" thickBot="1" x14ac:dyDescent="0.3">
      <c r="B27" s="69" t="s">
        <v>56</v>
      </c>
      <c r="C27" s="70"/>
      <c r="D27" s="70"/>
      <c r="E27" s="71"/>
      <c r="G27" s="75" t="s">
        <v>0</v>
      </c>
      <c r="H27" s="76"/>
      <c r="I27" s="75" t="s">
        <v>1</v>
      </c>
      <c r="J27" s="76"/>
    </row>
    <row r="28" spans="1:10" ht="15.75" thickBot="1" x14ac:dyDescent="0.3">
      <c r="B28" s="5" t="s">
        <v>2</v>
      </c>
      <c r="C28" s="5" t="s">
        <v>3</v>
      </c>
      <c r="D28" s="6" t="s">
        <v>4</v>
      </c>
      <c r="E28" s="5" t="s">
        <v>5</v>
      </c>
      <c r="G28" s="55" t="s">
        <v>2</v>
      </c>
      <c r="H28" s="56" t="s">
        <v>3</v>
      </c>
      <c r="I28" s="55" t="s">
        <v>2</v>
      </c>
      <c r="J28" s="56" t="s">
        <v>3</v>
      </c>
    </row>
    <row r="29" spans="1:10" x14ac:dyDescent="0.25">
      <c r="A29" t="s">
        <v>308</v>
      </c>
      <c r="B29" s="8">
        <v>108</v>
      </c>
      <c r="C29" s="9">
        <v>54</v>
      </c>
      <c r="D29" s="10">
        <v>0.66666666666666663</v>
      </c>
      <c r="E29" s="11" t="s">
        <v>6</v>
      </c>
      <c r="G29" s="8">
        <v>60</v>
      </c>
      <c r="H29" s="12">
        <v>21</v>
      </c>
      <c r="I29" s="9">
        <v>48</v>
      </c>
      <c r="J29" s="12">
        <v>33</v>
      </c>
    </row>
    <row r="30" spans="1:10" x14ac:dyDescent="0.25">
      <c r="A30" t="s">
        <v>552</v>
      </c>
      <c r="B30" s="13">
        <v>83</v>
      </c>
      <c r="C30" s="14">
        <v>79</v>
      </c>
      <c r="D30" s="15">
        <v>0.51234567901234573</v>
      </c>
      <c r="E30" s="16">
        <v>12</v>
      </c>
      <c r="G30" s="13">
        <v>43</v>
      </c>
      <c r="H30" s="16">
        <v>38</v>
      </c>
      <c r="I30" s="14">
        <v>40</v>
      </c>
      <c r="J30" s="16">
        <v>41</v>
      </c>
    </row>
    <row r="31" spans="1:10" x14ac:dyDescent="0.25">
      <c r="A31" t="s">
        <v>622</v>
      </c>
      <c r="B31" s="13">
        <v>80</v>
      </c>
      <c r="C31" s="14">
        <v>82</v>
      </c>
      <c r="D31" s="15">
        <v>0.49382716049382713</v>
      </c>
      <c r="E31" s="16">
        <v>15</v>
      </c>
      <c r="G31" s="13">
        <v>36</v>
      </c>
      <c r="H31" s="16">
        <v>45</v>
      </c>
      <c r="I31" s="14">
        <v>44</v>
      </c>
      <c r="J31" s="16">
        <v>37</v>
      </c>
    </row>
    <row r="32" spans="1:10" x14ac:dyDescent="0.25">
      <c r="A32" t="s">
        <v>377</v>
      </c>
      <c r="B32" s="13">
        <v>73</v>
      </c>
      <c r="C32" s="14">
        <v>89</v>
      </c>
      <c r="D32" s="15">
        <v>0.45061728395061729</v>
      </c>
      <c r="E32" s="16">
        <v>22</v>
      </c>
      <c r="G32" s="13">
        <v>38</v>
      </c>
      <c r="H32" s="16">
        <v>43</v>
      </c>
      <c r="I32" s="14">
        <v>35</v>
      </c>
      <c r="J32" s="16">
        <v>46</v>
      </c>
    </row>
    <row r="33" spans="1:10" ht="15.75" thickBot="1" x14ac:dyDescent="0.3">
      <c r="A33" t="s">
        <v>238</v>
      </c>
      <c r="B33" s="17">
        <v>68</v>
      </c>
      <c r="C33" s="18">
        <v>94</v>
      </c>
      <c r="D33" s="19">
        <v>0.41975308641975306</v>
      </c>
      <c r="E33" s="20">
        <v>27</v>
      </c>
      <c r="G33" s="17">
        <v>35</v>
      </c>
      <c r="H33" s="20">
        <v>46</v>
      </c>
      <c r="I33" s="18">
        <v>33</v>
      </c>
      <c r="J33" s="20">
        <v>48</v>
      </c>
    </row>
    <row r="34" spans="1:10" ht="15.75" thickBot="1" x14ac:dyDescent="0.3">
      <c r="B34" s="14"/>
      <c r="C34" s="14"/>
      <c r="D34" s="21"/>
      <c r="E34" s="14"/>
    </row>
    <row r="35" spans="1:10" ht="16.5" thickBot="1" x14ac:dyDescent="0.3">
      <c r="B35" s="69" t="s">
        <v>57</v>
      </c>
      <c r="C35" s="70"/>
      <c r="D35" s="70"/>
      <c r="E35" s="71"/>
    </row>
    <row r="36" spans="1:10" ht="15.75" thickBot="1" x14ac:dyDescent="0.3">
      <c r="B36" s="5" t="s">
        <v>2</v>
      </c>
      <c r="C36" s="5" t="s">
        <v>3</v>
      </c>
      <c r="D36" s="57" t="s">
        <v>4</v>
      </c>
      <c r="E36" s="5" t="s">
        <v>5</v>
      </c>
    </row>
    <row r="37" spans="1:10" x14ac:dyDescent="0.25">
      <c r="A37" t="s">
        <v>482</v>
      </c>
      <c r="B37" s="50">
        <v>96</v>
      </c>
      <c r="C37" s="51">
        <v>66</v>
      </c>
      <c r="D37" s="58">
        <v>0.59259259259259256</v>
      </c>
      <c r="E37" s="11" t="s">
        <v>6</v>
      </c>
    </row>
    <row r="38" spans="1:10" x14ac:dyDescent="0.25">
      <c r="A38" t="s">
        <v>59</v>
      </c>
      <c r="B38" s="52">
        <v>87</v>
      </c>
      <c r="C38">
        <v>75</v>
      </c>
      <c r="D38" s="59">
        <v>0.53703703703703709</v>
      </c>
      <c r="E38" s="16">
        <v>9</v>
      </c>
    </row>
    <row r="39" spans="1:10" x14ac:dyDescent="0.25">
      <c r="A39" t="s">
        <v>587</v>
      </c>
      <c r="B39" s="52">
        <v>87</v>
      </c>
      <c r="C39">
        <v>75</v>
      </c>
      <c r="D39" s="59">
        <v>0.53703703703703709</v>
      </c>
      <c r="E39" s="16">
        <v>9</v>
      </c>
    </row>
    <row r="40" spans="1:10" x14ac:dyDescent="0.25">
      <c r="A40" t="s">
        <v>134</v>
      </c>
      <c r="B40" s="52">
        <v>82</v>
      </c>
      <c r="C40">
        <v>80</v>
      </c>
      <c r="D40" s="59">
        <v>0.50617283950617287</v>
      </c>
      <c r="E40" s="16">
        <v>14</v>
      </c>
    </row>
    <row r="41" spans="1:10" x14ac:dyDescent="0.25">
      <c r="A41" t="s">
        <v>517</v>
      </c>
      <c r="B41" s="52">
        <v>73</v>
      </c>
      <c r="C41">
        <v>89</v>
      </c>
      <c r="D41" s="59">
        <v>0.45061728395061729</v>
      </c>
      <c r="E41" s="16">
        <v>23</v>
      </c>
    </row>
    <row r="42" spans="1:10" x14ac:dyDescent="0.25">
      <c r="A42" t="s">
        <v>98</v>
      </c>
      <c r="B42" s="52">
        <v>66</v>
      </c>
      <c r="C42">
        <v>96</v>
      </c>
      <c r="D42" s="59">
        <v>0.40740740740740738</v>
      </c>
      <c r="E42" s="16">
        <v>30</v>
      </c>
    </row>
    <row r="43" spans="1:10" ht="15.75" thickBot="1" x14ac:dyDescent="0.3">
      <c r="A43" t="s">
        <v>447</v>
      </c>
      <c r="B43" s="53">
        <v>66</v>
      </c>
      <c r="C43" s="54">
        <v>96</v>
      </c>
      <c r="D43" s="60">
        <v>0.40740740740740738</v>
      </c>
      <c r="E43" s="20">
        <v>30</v>
      </c>
    </row>
    <row r="44" spans="1:10" ht="15.75" thickBot="1" x14ac:dyDescent="0.3">
      <c r="D44" s="59"/>
      <c r="E44" s="14"/>
    </row>
    <row r="45" spans="1:10" ht="16.5" thickBot="1" x14ac:dyDescent="0.3">
      <c r="B45" s="69" t="s">
        <v>58</v>
      </c>
      <c r="C45" s="70"/>
      <c r="D45" s="70"/>
      <c r="E45" s="71"/>
    </row>
    <row r="46" spans="1:10" ht="15.75" thickBot="1" x14ac:dyDescent="0.3">
      <c r="B46" s="5" t="s">
        <v>2</v>
      </c>
      <c r="C46" s="5" t="s">
        <v>3</v>
      </c>
      <c r="D46" s="57" t="s">
        <v>4</v>
      </c>
      <c r="E46" s="5" t="s">
        <v>5</v>
      </c>
    </row>
    <row r="47" spans="1:10" x14ac:dyDescent="0.25">
      <c r="A47" t="s">
        <v>552</v>
      </c>
      <c r="B47" s="50">
        <v>83</v>
      </c>
      <c r="C47" s="51">
        <v>79</v>
      </c>
      <c r="D47" s="58">
        <v>0.51234567901234573</v>
      </c>
      <c r="E47" s="11" t="s">
        <v>6</v>
      </c>
    </row>
    <row r="48" spans="1:10" x14ac:dyDescent="0.25">
      <c r="A48" t="s">
        <v>622</v>
      </c>
      <c r="B48" s="52">
        <v>80</v>
      </c>
      <c r="C48">
        <v>82</v>
      </c>
      <c r="D48" s="59">
        <v>0.49382716049382713</v>
      </c>
      <c r="E48" s="16">
        <v>16</v>
      </c>
    </row>
    <row r="49" spans="1:5" x14ac:dyDescent="0.25">
      <c r="A49" t="s">
        <v>377</v>
      </c>
      <c r="B49" s="52">
        <v>73</v>
      </c>
      <c r="C49">
        <v>89</v>
      </c>
      <c r="D49" s="59">
        <v>0.45061728395061729</v>
      </c>
      <c r="E49" s="16">
        <v>23</v>
      </c>
    </row>
    <row r="50" spans="1:5" x14ac:dyDescent="0.25">
      <c r="A50" t="s">
        <v>657</v>
      </c>
      <c r="B50" s="52">
        <v>70</v>
      </c>
      <c r="C50">
        <v>92</v>
      </c>
      <c r="D50" s="59">
        <v>0.43209876543209874</v>
      </c>
      <c r="E50" s="16">
        <v>26</v>
      </c>
    </row>
    <row r="51" spans="1:5" x14ac:dyDescent="0.25">
      <c r="A51" t="s">
        <v>238</v>
      </c>
      <c r="B51" s="52">
        <v>68</v>
      </c>
      <c r="C51">
        <v>94</v>
      </c>
      <c r="D51" s="59">
        <v>0.41975308641975306</v>
      </c>
      <c r="E51" s="16">
        <v>28</v>
      </c>
    </row>
    <row r="52" spans="1:5" x14ac:dyDescent="0.25">
      <c r="A52" t="s">
        <v>273</v>
      </c>
      <c r="B52" s="52">
        <v>64</v>
      </c>
      <c r="C52">
        <v>98</v>
      </c>
      <c r="D52" s="59">
        <v>0.39506172839506171</v>
      </c>
      <c r="E52" s="16">
        <v>32</v>
      </c>
    </row>
    <row r="53" spans="1:5" ht="15.75" thickBot="1" x14ac:dyDescent="0.3">
      <c r="A53" t="s">
        <v>343</v>
      </c>
      <c r="B53" s="53">
        <v>48</v>
      </c>
      <c r="C53" s="54">
        <v>114</v>
      </c>
      <c r="D53" s="60">
        <v>0.29629629629629628</v>
      </c>
      <c r="E53" s="20">
        <v>48</v>
      </c>
    </row>
    <row r="54" spans="1:5" x14ac:dyDescent="0.25">
      <c r="D54" s="59"/>
      <c r="E54" s="14"/>
    </row>
  </sheetData>
  <mergeCells count="16">
    <mergeCell ref="I20:J20"/>
    <mergeCell ref="B27:E27"/>
    <mergeCell ref="G27:H27"/>
    <mergeCell ref="I27:J27"/>
    <mergeCell ref="B3:E3"/>
    <mergeCell ref="B4:E4"/>
    <mergeCell ref="G4:H4"/>
    <mergeCell ref="I4:J4"/>
    <mergeCell ref="B11:E11"/>
    <mergeCell ref="G11:H11"/>
    <mergeCell ref="I11:J11"/>
    <mergeCell ref="B35:E35"/>
    <mergeCell ref="B45:E45"/>
    <mergeCell ref="B19:E19"/>
    <mergeCell ref="B20:E20"/>
    <mergeCell ref="G20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ADBC-669E-420B-AC97-8D8C19A2012A}">
  <dimension ref="A1:S49"/>
  <sheetViews>
    <sheetView topLeftCell="A19" workbookViewId="0">
      <selection activeCell="S37" sqref="S37"/>
    </sheetView>
  </sheetViews>
  <sheetFormatPr defaultRowHeight="15.75" x14ac:dyDescent="0.25"/>
  <cols>
    <col min="1" max="1" width="28.5703125" style="3" customWidth="1"/>
    <col min="2" max="2" width="6.5703125" customWidth="1"/>
    <col min="3" max="3" width="7.5703125" customWidth="1"/>
    <col min="4" max="4" width="7.7109375" customWidth="1"/>
    <col min="5" max="5" width="6.85546875" customWidth="1"/>
    <col min="6" max="6" width="9" customWidth="1"/>
    <col min="7" max="8" width="6.5703125" customWidth="1"/>
    <col min="9" max="9" width="7.7109375" customWidth="1"/>
    <col min="10" max="10" width="6.5703125" customWidth="1"/>
    <col min="11" max="11" width="7.42578125" customWidth="1"/>
    <col min="12" max="12" width="7.28515625" customWidth="1"/>
    <col min="13" max="15" width="6.5703125" customWidth="1"/>
    <col min="16" max="19" width="8" customWidth="1"/>
  </cols>
  <sheetData>
    <row r="1" spans="1:16" ht="19.5" thickBot="1" x14ac:dyDescent="0.35">
      <c r="B1" s="1" t="s">
        <v>22</v>
      </c>
    </row>
    <row r="2" spans="1:16" ht="16.5" thickBot="1" x14ac:dyDescent="0.3">
      <c r="B2" s="25" t="s">
        <v>7</v>
      </c>
      <c r="C2" s="22" t="s">
        <v>8</v>
      </c>
      <c r="D2" s="22" t="s">
        <v>9</v>
      </c>
      <c r="E2" s="22" t="s">
        <v>10</v>
      </c>
      <c r="F2" s="22" t="s">
        <v>12</v>
      </c>
      <c r="G2" s="22" t="s">
        <v>13</v>
      </c>
      <c r="H2" s="22" t="s">
        <v>14</v>
      </c>
      <c r="I2" s="22" t="s">
        <v>11</v>
      </c>
      <c r="J2" s="22" t="s">
        <v>17</v>
      </c>
      <c r="K2" s="22" t="s">
        <v>15</v>
      </c>
      <c r="L2" s="22" t="s">
        <v>60</v>
      </c>
      <c r="M2" s="22" t="s">
        <v>19</v>
      </c>
      <c r="N2" s="22" t="s">
        <v>20</v>
      </c>
      <c r="O2" s="22" t="s">
        <v>21</v>
      </c>
      <c r="P2" s="23" t="s">
        <v>23</v>
      </c>
    </row>
    <row r="3" spans="1:16" x14ac:dyDescent="0.25">
      <c r="A3" s="3" t="s">
        <v>203</v>
      </c>
      <c r="B3">
        <v>162</v>
      </c>
      <c r="C3" s="37">
        <v>5781</v>
      </c>
      <c r="D3" s="37">
        <v>1065</v>
      </c>
      <c r="E3" s="37">
        <v>1655</v>
      </c>
      <c r="F3" s="37">
        <v>315</v>
      </c>
      <c r="G3" s="37">
        <v>31</v>
      </c>
      <c r="H3" s="37">
        <v>306</v>
      </c>
      <c r="I3" s="37">
        <v>1036</v>
      </c>
      <c r="J3" s="37">
        <v>108</v>
      </c>
      <c r="K3" s="37">
        <v>693</v>
      </c>
      <c r="L3" s="37">
        <v>1098</v>
      </c>
      <c r="M3" s="28">
        <f>IF(C3=0,0,E3/C3)</f>
        <v>0.28628265006054315</v>
      </c>
      <c r="N3" s="28">
        <f>IF(C3+K3=0,0,(E3+K3)/(C3+K3))</f>
        <v>0.36268149521161569</v>
      </c>
      <c r="O3" s="28">
        <f>IF(C3=0,0,(E3+F3+2*G3+3*H3)/C3)</f>
        <v>0.5102923369659228</v>
      </c>
      <c r="P3" s="2">
        <f>N3+O3</f>
        <v>0.87297383217753843</v>
      </c>
    </row>
    <row r="4" spans="1:16" x14ac:dyDescent="0.25">
      <c r="A4" s="3" t="s">
        <v>308</v>
      </c>
      <c r="B4">
        <v>162</v>
      </c>
      <c r="C4" s="37">
        <v>5804</v>
      </c>
      <c r="D4" s="37">
        <v>1009</v>
      </c>
      <c r="E4" s="37">
        <v>1694</v>
      </c>
      <c r="F4" s="37">
        <v>300</v>
      </c>
      <c r="G4" s="37">
        <v>49</v>
      </c>
      <c r="H4" s="37">
        <v>264</v>
      </c>
      <c r="I4" s="37">
        <v>968</v>
      </c>
      <c r="J4" s="37">
        <v>151</v>
      </c>
      <c r="K4" s="37">
        <v>479</v>
      </c>
      <c r="L4" s="37">
        <v>815</v>
      </c>
      <c r="M4" s="28">
        <f>IF(C4=0,0,E4/C4)</f>
        <v>0.29186767746381803</v>
      </c>
      <c r="N4" s="28">
        <f>IF(C4+K4=0,0,(E4+K4)/(C4+K4))</f>
        <v>0.3458538914531275</v>
      </c>
      <c r="O4" s="28">
        <f>IF(C4=0,0,(E4+F4+2*G4+3*H4)/C4)</f>
        <v>0.49689869055823571</v>
      </c>
      <c r="P4" s="2">
        <f>N4+O4</f>
        <v>0.84275258201136327</v>
      </c>
    </row>
    <row r="5" spans="1:16" x14ac:dyDescent="0.25">
      <c r="A5" s="3" t="s">
        <v>587</v>
      </c>
      <c r="B5">
        <v>162</v>
      </c>
      <c r="C5" s="37">
        <v>5752</v>
      </c>
      <c r="D5" s="37">
        <v>920</v>
      </c>
      <c r="E5" s="37">
        <v>1494</v>
      </c>
      <c r="F5" s="37">
        <v>364</v>
      </c>
      <c r="G5" s="37">
        <v>42</v>
      </c>
      <c r="H5" s="37">
        <v>320</v>
      </c>
      <c r="I5" s="37">
        <v>892</v>
      </c>
      <c r="J5" s="37">
        <v>131</v>
      </c>
      <c r="K5" s="37">
        <v>527</v>
      </c>
      <c r="L5" s="37">
        <v>1407</v>
      </c>
      <c r="M5" s="28">
        <f>IF(C5=0,0,E5/C5)</f>
        <v>0.25973574408901251</v>
      </c>
      <c r="N5" s="28">
        <f>IF(C5+K5=0,0,(E5+K5)/(C5+K5))</f>
        <v>0.32186653925784359</v>
      </c>
      <c r="O5" s="28">
        <f>IF(C5=0,0,(E5+F5+2*G5+3*H5)/C5)</f>
        <v>0.50452016689847012</v>
      </c>
      <c r="P5" s="2">
        <f>N5+O5</f>
        <v>0.82638670615631371</v>
      </c>
    </row>
    <row r="6" spans="1:16" x14ac:dyDescent="0.25">
      <c r="A6" s="3" t="s">
        <v>482</v>
      </c>
      <c r="B6">
        <v>162</v>
      </c>
      <c r="C6" s="37">
        <v>5762</v>
      </c>
      <c r="D6" s="37">
        <v>984</v>
      </c>
      <c r="E6" s="37">
        <v>1542</v>
      </c>
      <c r="F6" s="37">
        <v>365</v>
      </c>
      <c r="G6" s="37">
        <v>27</v>
      </c>
      <c r="H6" s="37">
        <v>283</v>
      </c>
      <c r="I6" s="37">
        <v>952</v>
      </c>
      <c r="J6" s="37">
        <v>86</v>
      </c>
      <c r="K6" s="37">
        <v>591</v>
      </c>
      <c r="L6" s="37">
        <v>1138</v>
      </c>
      <c r="M6" s="28">
        <f>IF(C6=0,0,E6/C6)</f>
        <v>0.26761541131551547</v>
      </c>
      <c r="N6" s="28">
        <f>IF(C6+K6=0,0,(E6+K6)/(C6+K6))</f>
        <v>0.33574689123248858</v>
      </c>
      <c r="O6" s="28">
        <f>IF(C6=0,0,(E6+F6+2*G6+3*H6)/C6)</f>
        <v>0.48767788962165914</v>
      </c>
      <c r="P6" s="2">
        <f>N6+O6</f>
        <v>0.82342478085414772</v>
      </c>
    </row>
    <row r="7" spans="1:16" x14ac:dyDescent="0.25">
      <c r="A7" s="3" t="s">
        <v>169</v>
      </c>
      <c r="B7">
        <v>162</v>
      </c>
      <c r="C7" s="37">
        <v>5814</v>
      </c>
      <c r="D7" s="37">
        <v>959</v>
      </c>
      <c r="E7" s="37">
        <v>1613</v>
      </c>
      <c r="F7" s="37">
        <v>333</v>
      </c>
      <c r="G7" s="37">
        <v>29</v>
      </c>
      <c r="H7" s="37">
        <v>269</v>
      </c>
      <c r="I7" s="37">
        <v>894</v>
      </c>
      <c r="J7" s="37">
        <v>106</v>
      </c>
      <c r="K7" s="37">
        <v>542</v>
      </c>
      <c r="L7" s="37">
        <v>994</v>
      </c>
      <c r="M7" s="28">
        <f>IF(C7=0,0,E7/C7)</f>
        <v>0.27743378052975576</v>
      </c>
      <c r="N7" s="28">
        <f>IF(C7+K7=0,0,(E7+K7)/(C7+K7))</f>
        <v>0.33904971680302076</v>
      </c>
      <c r="O7" s="28">
        <f>IF(C7=0,0,(E7+F7+2*G7+3*H7)/C7)</f>
        <v>0.48348813209494323</v>
      </c>
      <c r="P7" s="2">
        <f>N7+O7</f>
        <v>0.822537848897964</v>
      </c>
    </row>
    <row r="8" spans="1:16" x14ac:dyDescent="0.25">
      <c r="A8" s="3" t="s">
        <v>412</v>
      </c>
      <c r="B8">
        <v>162</v>
      </c>
      <c r="C8" s="37">
        <v>5766</v>
      </c>
      <c r="D8" s="37">
        <v>950</v>
      </c>
      <c r="E8" s="37">
        <v>1555</v>
      </c>
      <c r="F8" s="37">
        <v>373</v>
      </c>
      <c r="G8" s="37">
        <v>43</v>
      </c>
      <c r="H8" s="37">
        <v>242</v>
      </c>
      <c r="I8" s="37">
        <v>934</v>
      </c>
      <c r="J8" s="37">
        <v>117</v>
      </c>
      <c r="K8" s="37">
        <v>579</v>
      </c>
      <c r="L8" s="37">
        <v>1158</v>
      </c>
      <c r="M8" s="28">
        <f>IF(C8=0,0,E8/C8)</f>
        <v>0.26968435657301421</v>
      </c>
      <c r="N8" s="28">
        <f>IF(C8+K8=0,0,(E8+K8)/(C8+K8))</f>
        <v>0.33632781717888099</v>
      </c>
      <c r="O8" s="28">
        <f>IF(C8=0,0,(E8+F8+2*G8+3*H8)/C8)</f>
        <v>0.47519944502254596</v>
      </c>
      <c r="P8" s="2">
        <f>N8+O8</f>
        <v>0.8115272622014269</v>
      </c>
    </row>
    <row r="9" spans="1:16" x14ac:dyDescent="0.25">
      <c r="A9" s="3" t="s">
        <v>238</v>
      </c>
      <c r="B9">
        <v>162</v>
      </c>
      <c r="C9" s="37">
        <v>5713</v>
      </c>
      <c r="D9" s="37">
        <v>913</v>
      </c>
      <c r="E9" s="37">
        <v>1493</v>
      </c>
      <c r="F9" s="37">
        <v>338</v>
      </c>
      <c r="G9" s="37">
        <v>44</v>
      </c>
      <c r="H9" s="37">
        <v>246</v>
      </c>
      <c r="I9" s="37">
        <v>893</v>
      </c>
      <c r="J9" s="37">
        <v>126</v>
      </c>
      <c r="K9" s="37">
        <v>553</v>
      </c>
      <c r="L9" s="37">
        <v>1177</v>
      </c>
      <c r="M9" s="28">
        <f>IF(C9=0,0,E9/C9)</f>
        <v>0.26133380010502361</v>
      </c>
      <c r="N9" s="28">
        <f>IF(C9+K9=0,0,(E9+K9)/(C9+K9))</f>
        <v>0.32652409830833068</v>
      </c>
      <c r="O9" s="28">
        <f>IF(C9=0,0,(E9+F9+2*G9+3*H9)/C9)</f>
        <v>0.46507964291965692</v>
      </c>
      <c r="P9" s="2">
        <f>N9+O9</f>
        <v>0.7916037412279876</v>
      </c>
    </row>
    <row r="10" spans="1:16" x14ac:dyDescent="0.25">
      <c r="A10" s="3" t="s">
        <v>134</v>
      </c>
      <c r="B10">
        <v>162</v>
      </c>
      <c r="C10" s="37">
        <v>5586</v>
      </c>
      <c r="D10" s="37">
        <v>868</v>
      </c>
      <c r="E10" s="37">
        <v>1447</v>
      </c>
      <c r="F10" s="37">
        <v>320</v>
      </c>
      <c r="G10" s="37">
        <v>39</v>
      </c>
      <c r="H10" s="37">
        <v>236</v>
      </c>
      <c r="I10" s="37">
        <v>832</v>
      </c>
      <c r="J10" s="37">
        <v>53</v>
      </c>
      <c r="K10" s="37">
        <v>559</v>
      </c>
      <c r="L10" s="37">
        <v>1090</v>
      </c>
      <c r="M10" s="28">
        <f>IF(C10=0,0,E10/C10)</f>
        <v>0.25904045828857858</v>
      </c>
      <c r="N10" s="28">
        <f>IF(C10+K10=0,0,(E10+K10)/(C10+K10))</f>
        <v>0.32644426362896661</v>
      </c>
      <c r="O10" s="28">
        <f>IF(C10=0,0,(E10+F10+2*G10+3*H10)/C10)</f>
        <v>0.45703544575725025</v>
      </c>
      <c r="P10" s="2">
        <f>N10+O10</f>
        <v>0.78347970938621692</v>
      </c>
    </row>
    <row r="11" spans="1:16" x14ac:dyDescent="0.25">
      <c r="A11" s="3" t="s">
        <v>517</v>
      </c>
      <c r="B11">
        <v>162</v>
      </c>
      <c r="C11" s="37">
        <v>5712</v>
      </c>
      <c r="D11" s="37">
        <v>869</v>
      </c>
      <c r="E11" s="37">
        <v>1518</v>
      </c>
      <c r="F11" s="37">
        <v>322</v>
      </c>
      <c r="G11" s="37">
        <v>29</v>
      </c>
      <c r="H11" s="37">
        <v>225</v>
      </c>
      <c r="I11" s="37">
        <v>843</v>
      </c>
      <c r="J11" s="37">
        <v>93</v>
      </c>
      <c r="K11" s="37">
        <v>551</v>
      </c>
      <c r="L11" s="37">
        <v>1031</v>
      </c>
      <c r="M11" s="28">
        <f>IF(C11=0,0,E11/C11)</f>
        <v>0.2657563025210084</v>
      </c>
      <c r="N11" s="28">
        <f>IF(C11+K11=0,0,(E11+K11)/(C11+K11))</f>
        <v>0.33035286603863961</v>
      </c>
      <c r="O11" s="28">
        <f>IF(C11=0,0,(E11+F11+2*G11+3*H11)/C11)</f>
        <v>0.45045518207282914</v>
      </c>
      <c r="P11" s="2">
        <f>N11+O11</f>
        <v>0.78080804811146876</v>
      </c>
    </row>
    <row r="12" spans="1:16" x14ac:dyDescent="0.25">
      <c r="A12" s="3" t="s">
        <v>552</v>
      </c>
      <c r="B12">
        <v>162</v>
      </c>
      <c r="C12" s="37">
        <v>5747</v>
      </c>
      <c r="D12" s="37">
        <v>851</v>
      </c>
      <c r="E12" s="37">
        <v>1556</v>
      </c>
      <c r="F12" s="37">
        <v>317</v>
      </c>
      <c r="G12" s="37">
        <v>25</v>
      </c>
      <c r="H12" s="37">
        <v>225</v>
      </c>
      <c r="I12" s="37">
        <v>819</v>
      </c>
      <c r="J12" s="37">
        <v>85</v>
      </c>
      <c r="K12" s="37">
        <v>494</v>
      </c>
      <c r="L12" s="37">
        <v>1032</v>
      </c>
      <c r="M12" s="28">
        <f>IF(C12=0,0,E12/C12)</f>
        <v>0.27074995649904299</v>
      </c>
      <c r="N12" s="28">
        <f>IF(C12+K12=0,0,(E12+K12)/(C12+K12))</f>
        <v>0.32847300112161515</v>
      </c>
      <c r="O12" s="28">
        <f>IF(C12=0,0,(E12+F12+2*G12+3*H12)/C12)</f>
        <v>0.45206194536279798</v>
      </c>
      <c r="P12" s="2">
        <f>N12+O12</f>
        <v>0.78053494648441313</v>
      </c>
    </row>
    <row r="13" spans="1:16" x14ac:dyDescent="0.25">
      <c r="A13" s="3" t="s">
        <v>622</v>
      </c>
      <c r="B13">
        <v>162</v>
      </c>
      <c r="C13" s="37">
        <v>5805</v>
      </c>
      <c r="D13" s="37">
        <v>882</v>
      </c>
      <c r="E13" s="37">
        <v>1584</v>
      </c>
      <c r="F13" s="37">
        <v>337</v>
      </c>
      <c r="G13" s="37">
        <v>53</v>
      </c>
      <c r="H13" s="37">
        <v>196</v>
      </c>
      <c r="I13" s="37">
        <v>849</v>
      </c>
      <c r="J13" s="37">
        <v>64</v>
      </c>
      <c r="K13" s="37">
        <v>453</v>
      </c>
      <c r="L13" s="37">
        <v>928</v>
      </c>
      <c r="M13" s="28">
        <f>IF(C13=0,0,E13/C13)</f>
        <v>0.27286821705426356</v>
      </c>
      <c r="N13" s="28">
        <f>IF(C13+K13=0,0,(E13+K13)/(C13+K13))</f>
        <v>0.32550335570469796</v>
      </c>
      <c r="O13" s="28">
        <f>IF(C13=0,0,(E13+F13+2*G13+3*H13)/C13)</f>
        <v>0.45047372954349696</v>
      </c>
      <c r="P13" s="2">
        <f>N13+O13</f>
        <v>0.77597708524819486</v>
      </c>
    </row>
    <row r="14" spans="1:16" x14ac:dyDescent="0.25">
      <c r="A14" s="3" t="s">
        <v>377</v>
      </c>
      <c r="B14">
        <v>162</v>
      </c>
      <c r="C14" s="37">
        <v>5738</v>
      </c>
      <c r="D14" s="37">
        <v>878</v>
      </c>
      <c r="E14" s="37">
        <v>1537</v>
      </c>
      <c r="F14" s="37">
        <v>366</v>
      </c>
      <c r="G14" s="37">
        <v>41</v>
      </c>
      <c r="H14" s="37">
        <v>174</v>
      </c>
      <c r="I14" s="37">
        <v>862</v>
      </c>
      <c r="J14" s="37">
        <v>90</v>
      </c>
      <c r="K14" s="37">
        <v>574</v>
      </c>
      <c r="L14" s="37">
        <v>1088</v>
      </c>
      <c r="M14" s="28">
        <f>IF(C14=0,0,E14/C14)</f>
        <v>0.26786336702683861</v>
      </c>
      <c r="N14" s="28">
        <f>IF(C14+K14=0,0,(E14+K14)/(C14+K14))</f>
        <v>0.33444233206590623</v>
      </c>
      <c r="O14" s="28">
        <f>IF(C14=0,0,(E14+F14+2*G14+3*H14)/C14)</f>
        <v>0.43691181596375045</v>
      </c>
      <c r="P14" s="2">
        <f>N14+O14</f>
        <v>0.77135414802965663</v>
      </c>
    </row>
    <row r="15" spans="1:16" x14ac:dyDescent="0.25">
      <c r="A15" s="3" t="s">
        <v>59</v>
      </c>
      <c r="B15">
        <v>162</v>
      </c>
      <c r="C15" s="37">
        <v>5655</v>
      </c>
      <c r="D15" s="37">
        <v>803</v>
      </c>
      <c r="E15" s="37">
        <v>1437</v>
      </c>
      <c r="F15" s="37">
        <v>351</v>
      </c>
      <c r="G15" s="37">
        <v>40</v>
      </c>
      <c r="H15" s="37">
        <v>222</v>
      </c>
      <c r="I15" s="37">
        <v>780</v>
      </c>
      <c r="J15" s="37">
        <v>88</v>
      </c>
      <c r="K15" s="37">
        <v>469</v>
      </c>
      <c r="L15" s="37">
        <v>1134</v>
      </c>
      <c r="M15" s="28">
        <f>IF(C15=0,0,E15/C15)</f>
        <v>0.25411140583554376</v>
      </c>
      <c r="N15" s="28">
        <f>IF(C15+K15=0,0,(E15+K15)/(C15+K15))</f>
        <v>0.31123448726322667</v>
      </c>
      <c r="O15" s="28">
        <f>IF(C15=0,0,(E15+F15+2*G15+3*H15)/C15)</f>
        <v>0.44809902740937224</v>
      </c>
      <c r="P15" s="2">
        <f>N15+O15</f>
        <v>0.75933351467259891</v>
      </c>
    </row>
    <row r="16" spans="1:16" x14ac:dyDescent="0.25">
      <c r="A16" s="3" t="s">
        <v>657</v>
      </c>
      <c r="B16">
        <v>162</v>
      </c>
      <c r="C16" s="37">
        <v>5629</v>
      </c>
      <c r="D16" s="37">
        <v>760</v>
      </c>
      <c r="E16" s="37">
        <v>1406</v>
      </c>
      <c r="F16" s="37">
        <v>254</v>
      </c>
      <c r="G16" s="37">
        <v>49</v>
      </c>
      <c r="H16" s="37">
        <v>219</v>
      </c>
      <c r="I16" s="37">
        <v>730</v>
      </c>
      <c r="J16" s="37">
        <v>128</v>
      </c>
      <c r="K16" s="37">
        <v>581</v>
      </c>
      <c r="L16" s="37">
        <v>1171</v>
      </c>
      <c r="M16" s="28">
        <f>IF(C16=0,0,E16/C16)</f>
        <v>0.24977793569017587</v>
      </c>
      <c r="N16" s="28">
        <f>IF(C16+K16=0,0,(E16+K16)/(C16+K16))</f>
        <v>0.31996779388083735</v>
      </c>
      <c r="O16" s="28">
        <f>IF(C16=0,0,(E16+F16+2*G16+3*H16)/C16)</f>
        <v>0.4290282465802096</v>
      </c>
      <c r="P16" s="2">
        <f>N16+O16</f>
        <v>0.74899604046104695</v>
      </c>
    </row>
    <row r="17" spans="1:19" x14ac:dyDescent="0.25">
      <c r="A17" s="3" t="s">
        <v>447</v>
      </c>
      <c r="B17">
        <v>162</v>
      </c>
      <c r="C17" s="37">
        <v>5633</v>
      </c>
      <c r="D17" s="37">
        <v>783</v>
      </c>
      <c r="E17" s="37">
        <v>1364</v>
      </c>
      <c r="F17" s="37">
        <v>311</v>
      </c>
      <c r="G17" s="37">
        <v>30</v>
      </c>
      <c r="H17" s="37">
        <v>226</v>
      </c>
      <c r="I17" s="37">
        <v>754</v>
      </c>
      <c r="J17" s="37">
        <v>39</v>
      </c>
      <c r="K17" s="37">
        <v>527</v>
      </c>
      <c r="L17" s="37">
        <v>1067</v>
      </c>
      <c r="M17" s="28">
        <f>IF(C17=0,0,E17/C17)</f>
        <v>0.24214450559204687</v>
      </c>
      <c r="N17" s="28">
        <f>IF(C17+K17=0,0,(E17+K17)/(C17+K17))</f>
        <v>0.30698051948051946</v>
      </c>
      <c r="O17" s="28">
        <f>IF(C17=0,0,(E17+F17+2*G17+3*H17)/C17)</f>
        <v>0.42836854251730871</v>
      </c>
      <c r="P17" s="2">
        <f>N17+O17</f>
        <v>0.73534906199782823</v>
      </c>
    </row>
    <row r="18" spans="1:19" x14ac:dyDescent="0.25">
      <c r="A18" s="3" t="s">
        <v>273</v>
      </c>
      <c r="B18">
        <v>162</v>
      </c>
      <c r="C18" s="37">
        <v>5668</v>
      </c>
      <c r="D18" s="37">
        <v>776</v>
      </c>
      <c r="E18" s="37">
        <v>1456</v>
      </c>
      <c r="F18" s="37">
        <v>297</v>
      </c>
      <c r="G18" s="37">
        <v>42</v>
      </c>
      <c r="H18" s="37">
        <v>185</v>
      </c>
      <c r="I18" s="37">
        <v>740</v>
      </c>
      <c r="J18" s="37">
        <v>125</v>
      </c>
      <c r="K18" s="37">
        <v>441</v>
      </c>
      <c r="L18" s="37">
        <v>1024</v>
      </c>
      <c r="M18" s="28">
        <f>IF(C18=0,0,E18/C18)</f>
        <v>0.25688073394495414</v>
      </c>
      <c r="N18" s="28">
        <f>IF(C18+K18=0,0,(E18+K18)/(C18+K18))</f>
        <v>0.31052545424783107</v>
      </c>
      <c r="O18" s="28">
        <f>IF(C18=0,0,(E18+F18+2*G18+3*H18)/C18)</f>
        <v>0.42201834862385323</v>
      </c>
      <c r="P18" s="2">
        <f>N18+O18</f>
        <v>0.7325438028716843</v>
      </c>
    </row>
    <row r="19" spans="1:19" x14ac:dyDescent="0.25">
      <c r="A19" s="3" t="s">
        <v>98</v>
      </c>
      <c r="B19">
        <v>162</v>
      </c>
      <c r="C19" s="37">
        <v>5633</v>
      </c>
      <c r="D19" s="37">
        <v>779</v>
      </c>
      <c r="E19" s="37">
        <v>1423</v>
      </c>
      <c r="F19" s="37">
        <v>322</v>
      </c>
      <c r="G19" s="37">
        <v>32</v>
      </c>
      <c r="H19" s="37">
        <v>194</v>
      </c>
      <c r="I19" s="37">
        <v>757</v>
      </c>
      <c r="J19" s="37">
        <v>75</v>
      </c>
      <c r="K19" s="37">
        <v>443</v>
      </c>
      <c r="L19" s="37">
        <v>913</v>
      </c>
      <c r="M19" s="28">
        <f>IF(C19=0,0,E19/C19)</f>
        <v>0.25261849813598436</v>
      </c>
      <c r="N19" s="28">
        <f>IF(C19+K19=0,0,(E19+K19)/(C19+K19))</f>
        <v>0.30710994075049375</v>
      </c>
      <c r="O19" s="28">
        <f>IF(C19=0,0,(E19+F19+2*G19+3*H19)/C19)</f>
        <v>0.42446298597550153</v>
      </c>
      <c r="P19" s="2">
        <f>N19+O19</f>
        <v>0.73157292672599528</v>
      </c>
    </row>
    <row r="20" spans="1:19" x14ac:dyDescent="0.25">
      <c r="A20" s="3" t="s">
        <v>343</v>
      </c>
      <c r="B20">
        <v>162</v>
      </c>
      <c r="C20" s="37">
        <v>5701</v>
      </c>
      <c r="D20" s="37">
        <v>731</v>
      </c>
      <c r="E20" s="37">
        <v>1437</v>
      </c>
      <c r="F20" s="37">
        <v>276</v>
      </c>
      <c r="G20" s="37">
        <v>24</v>
      </c>
      <c r="H20" s="37">
        <v>130</v>
      </c>
      <c r="I20" s="37">
        <v>702</v>
      </c>
      <c r="J20" s="37">
        <v>111</v>
      </c>
      <c r="K20" s="37">
        <v>454</v>
      </c>
      <c r="L20" s="37">
        <v>942</v>
      </c>
      <c r="M20" s="28">
        <f>IF(C20=0,0,E20/C20)</f>
        <v>0.25206104192246975</v>
      </c>
      <c r="N20" s="28">
        <f>IF(C20+K20=0,0,(E20+K20)/(C20+K20))</f>
        <v>0.30722989439480097</v>
      </c>
      <c r="O20" s="28">
        <f>IF(C20=0,0,(E20+F20+2*G20+3*H20)/C20)</f>
        <v>0.37730222767935451</v>
      </c>
      <c r="P20" s="2">
        <f>N20+O20</f>
        <v>0.68453212207415548</v>
      </c>
    </row>
    <row r="22" spans="1:19" x14ac:dyDescent="0.25">
      <c r="A22" s="3" t="s">
        <v>34</v>
      </c>
      <c r="B22" s="37">
        <f>SUM(B3:B20)/18</f>
        <v>162</v>
      </c>
      <c r="C22" s="37">
        <f>SUM(C3:C20)/18</f>
        <v>5716.6111111111113</v>
      </c>
      <c r="D22" s="37">
        <f t="shared" ref="D22:L22" si="0">SUM(D3:D20)/18</f>
        <v>876.66666666666663</v>
      </c>
      <c r="E22" s="37">
        <f t="shared" si="0"/>
        <v>1511.7222222222222</v>
      </c>
      <c r="F22" s="37">
        <f t="shared" si="0"/>
        <v>325.61111111111109</v>
      </c>
      <c r="G22" s="37">
        <f t="shared" si="0"/>
        <v>37.166666666666664</v>
      </c>
      <c r="H22" s="37">
        <f t="shared" si="0"/>
        <v>231.22222222222223</v>
      </c>
      <c r="I22" s="37">
        <f t="shared" si="0"/>
        <v>846.5</v>
      </c>
      <c r="J22" s="37">
        <f t="shared" si="0"/>
        <v>98.666666666666671</v>
      </c>
      <c r="K22" s="37">
        <f t="shared" si="0"/>
        <v>528.33333333333337</v>
      </c>
      <c r="L22" s="37">
        <f t="shared" si="0"/>
        <v>1067.0555555555557</v>
      </c>
      <c r="M22" s="28">
        <f>IF(C22=0,0,E22/C22)</f>
        <v>0.26444377496379945</v>
      </c>
      <c r="N22" s="28">
        <f>IF(C22+K22=0,0,(E22+K22)/(C22+K22))</f>
        <v>0.3266731311549787</v>
      </c>
      <c r="O22" s="28">
        <f>IF(C22=0,0,(E22+F22+2*G22+3*H22)/C22)</f>
        <v>0.45574786926986649</v>
      </c>
      <c r="P22" s="2">
        <f t="shared" ref="P22" si="1">N22+O22</f>
        <v>0.78242100042484519</v>
      </c>
    </row>
    <row r="23" spans="1:19" hidden="1" x14ac:dyDescent="0.25">
      <c r="B23" s="37"/>
      <c r="C23" s="37">
        <f>MAX(C3:C20)</f>
        <v>5814</v>
      </c>
      <c r="D23" s="37">
        <f t="shared" ref="D23:P23" si="2">MAX(D3:D20)</f>
        <v>1065</v>
      </c>
      <c r="E23" s="37">
        <f t="shared" si="2"/>
        <v>1694</v>
      </c>
      <c r="F23" s="37">
        <f t="shared" si="2"/>
        <v>373</v>
      </c>
      <c r="G23" s="37">
        <f t="shared" si="2"/>
        <v>53</v>
      </c>
      <c r="H23" s="37">
        <f t="shared" si="2"/>
        <v>320</v>
      </c>
      <c r="I23" s="37">
        <f t="shared" si="2"/>
        <v>1036</v>
      </c>
      <c r="J23" s="37">
        <f t="shared" si="2"/>
        <v>151</v>
      </c>
      <c r="K23" s="37">
        <f t="shared" si="2"/>
        <v>693</v>
      </c>
      <c r="L23" s="37">
        <f t="shared" si="2"/>
        <v>1407</v>
      </c>
      <c r="M23" s="27">
        <f>MAX(M3:M20)</f>
        <v>0.29186767746381803</v>
      </c>
      <c r="N23" s="27">
        <f t="shared" si="2"/>
        <v>0.36268149521161569</v>
      </c>
      <c r="O23" s="27">
        <f t="shared" si="2"/>
        <v>0.5102923369659228</v>
      </c>
      <c r="P23" s="37">
        <f t="shared" si="2"/>
        <v>0.87297383217753843</v>
      </c>
    </row>
    <row r="24" spans="1:19" x14ac:dyDescent="0.25">
      <c r="A24" s="3" t="s">
        <v>35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6" spans="1:19" ht="19.5" thickBot="1" x14ac:dyDescent="0.35">
      <c r="B26" s="1" t="s">
        <v>31</v>
      </c>
    </row>
    <row r="27" spans="1:19" ht="16.5" thickBot="1" x14ac:dyDescent="0.3">
      <c r="B27" s="29" t="s">
        <v>7</v>
      </c>
      <c r="C27" s="30" t="s">
        <v>24</v>
      </c>
      <c r="D27" s="30" t="s">
        <v>25</v>
      </c>
      <c r="E27" s="30" t="s">
        <v>18</v>
      </c>
      <c r="F27" s="30" t="s">
        <v>26</v>
      </c>
      <c r="G27" s="30" t="s">
        <v>2</v>
      </c>
      <c r="H27" s="30" t="s">
        <v>3</v>
      </c>
      <c r="I27" s="30" t="s">
        <v>27</v>
      </c>
      <c r="J27" s="30" t="s">
        <v>15</v>
      </c>
      <c r="K27" s="30" t="s">
        <v>60</v>
      </c>
      <c r="L27" s="30" t="s">
        <v>61</v>
      </c>
      <c r="M27" s="30" t="s">
        <v>62</v>
      </c>
      <c r="N27" s="30" t="s">
        <v>28</v>
      </c>
      <c r="O27" s="30" t="s">
        <v>29</v>
      </c>
      <c r="P27" s="30" t="s">
        <v>30</v>
      </c>
      <c r="Q27" s="30" t="s">
        <v>50</v>
      </c>
    </row>
    <row r="28" spans="1:19" x14ac:dyDescent="0.25">
      <c r="A28" s="3" t="s">
        <v>203</v>
      </c>
      <c r="B28">
        <v>162</v>
      </c>
      <c r="C28">
        <v>162</v>
      </c>
      <c r="D28">
        <v>34</v>
      </c>
      <c r="E28">
        <v>9</v>
      </c>
      <c r="F28" s="31">
        <v>1446.287</v>
      </c>
      <c r="G28">
        <v>111</v>
      </c>
      <c r="H28">
        <v>51</v>
      </c>
      <c r="I28" s="37">
        <v>616</v>
      </c>
      <c r="J28">
        <v>397</v>
      </c>
      <c r="K28" s="37">
        <v>1080</v>
      </c>
      <c r="L28">
        <v>39</v>
      </c>
      <c r="M28">
        <v>57</v>
      </c>
      <c r="N28" s="27">
        <f t="shared" ref="N28:N45" si="3">9*I28/F28</f>
        <v>3.8332640755258121</v>
      </c>
      <c r="O28" s="27">
        <f t="shared" ref="O28:O45" si="4">9*J28/F28</f>
        <v>2.4704640227008885</v>
      </c>
      <c r="P28" s="27">
        <f t="shared" ref="P28:P45" si="5">9*K28/F28</f>
        <v>6.7206577947530466</v>
      </c>
      <c r="Q28" s="2">
        <f t="shared" ref="Q28:Q45" si="6">G28/(G28+H28)</f>
        <v>0.68518518518518523</v>
      </c>
    </row>
    <row r="29" spans="1:19" x14ac:dyDescent="0.25">
      <c r="A29" s="3" t="s">
        <v>308</v>
      </c>
      <c r="B29">
        <v>162</v>
      </c>
      <c r="C29">
        <v>162</v>
      </c>
      <c r="D29">
        <v>22</v>
      </c>
      <c r="E29">
        <v>10</v>
      </c>
      <c r="F29" s="31">
        <v>1447.3310000000001</v>
      </c>
      <c r="G29">
        <v>108</v>
      </c>
      <c r="H29">
        <v>54</v>
      </c>
      <c r="I29" s="37">
        <v>661</v>
      </c>
      <c r="J29">
        <v>546</v>
      </c>
      <c r="K29" s="37">
        <v>1076</v>
      </c>
      <c r="L29">
        <v>35</v>
      </c>
      <c r="M29">
        <v>54</v>
      </c>
      <c r="N29" s="27">
        <f t="shared" si="3"/>
        <v>4.1103244523885687</v>
      </c>
      <c r="O29" s="27">
        <f t="shared" si="4"/>
        <v>3.3952150544692263</v>
      </c>
      <c r="P29" s="27">
        <f t="shared" si="5"/>
        <v>6.6909366274888047</v>
      </c>
      <c r="Q29" s="2">
        <f t="shared" si="6"/>
        <v>0.66666666666666663</v>
      </c>
    </row>
    <row r="30" spans="1:19" x14ac:dyDescent="0.25">
      <c r="A30" s="3" t="s">
        <v>59</v>
      </c>
      <c r="B30">
        <v>162</v>
      </c>
      <c r="C30">
        <v>162</v>
      </c>
      <c r="D30">
        <v>36</v>
      </c>
      <c r="E30">
        <v>7</v>
      </c>
      <c r="F30" s="31">
        <v>1457.3107499999999</v>
      </c>
      <c r="G30">
        <v>87</v>
      </c>
      <c r="H30">
        <v>75</v>
      </c>
      <c r="I30" s="37">
        <v>684</v>
      </c>
      <c r="J30">
        <v>539</v>
      </c>
      <c r="K30" s="37">
        <v>1028</v>
      </c>
      <c r="L30">
        <v>39</v>
      </c>
      <c r="M30">
        <v>57</v>
      </c>
      <c r="N30" s="27">
        <f t="shared" si="3"/>
        <v>4.2242191653358772</v>
      </c>
      <c r="O30" s="27">
        <f t="shared" si="4"/>
        <v>3.3287341083567799</v>
      </c>
      <c r="P30" s="27">
        <f t="shared" si="5"/>
        <v>6.3486802660311126</v>
      </c>
      <c r="Q30" s="2">
        <f t="shared" si="6"/>
        <v>0.53703703703703709</v>
      </c>
    </row>
    <row r="31" spans="1:19" x14ac:dyDescent="0.25">
      <c r="A31" s="3" t="s">
        <v>412</v>
      </c>
      <c r="B31">
        <v>162</v>
      </c>
      <c r="C31">
        <v>162</v>
      </c>
      <c r="D31">
        <v>23</v>
      </c>
      <c r="E31">
        <v>11</v>
      </c>
      <c r="F31" s="31">
        <v>1462.3953600000002</v>
      </c>
      <c r="G31">
        <v>101</v>
      </c>
      <c r="H31">
        <v>61</v>
      </c>
      <c r="I31" s="37">
        <v>694</v>
      </c>
      <c r="J31">
        <v>515</v>
      </c>
      <c r="K31" s="37">
        <v>1088</v>
      </c>
      <c r="L31">
        <v>52</v>
      </c>
      <c r="M31">
        <v>77</v>
      </c>
      <c r="N31" s="27">
        <f t="shared" si="3"/>
        <v>4.2710748206969145</v>
      </c>
      <c r="O31" s="27">
        <f t="shared" si="4"/>
        <v>3.1694575398543381</v>
      </c>
      <c r="P31" s="27">
        <f t="shared" si="5"/>
        <v>6.6958636958476117</v>
      </c>
      <c r="Q31" s="2">
        <f t="shared" si="6"/>
        <v>0.62345679012345678</v>
      </c>
    </row>
    <row r="32" spans="1:19" x14ac:dyDescent="0.25">
      <c r="A32" s="3" t="s">
        <v>134</v>
      </c>
      <c r="B32">
        <v>162</v>
      </c>
      <c r="C32">
        <v>162</v>
      </c>
      <c r="D32">
        <v>33</v>
      </c>
      <c r="E32">
        <v>4</v>
      </c>
      <c r="F32" s="31">
        <v>1458.339813</v>
      </c>
      <c r="G32">
        <v>82</v>
      </c>
      <c r="H32">
        <v>80</v>
      </c>
      <c r="I32" s="37">
        <v>733</v>
      </c>
      <c r="J32">
        <v>467</v>
      </c>
      <c r="K32" s="37">
        <v>1055</v>
      </c>
      <c r="L32">
        <v>27</v>
      </c>
      <c r="M32">
        <v>42</v>
      </c>
      <c r="N32" s="27">
        <f t="shared" si="3"/>
        <v>4.5236370434330313</v>
      </c>
      <c r="O32" s="27">
        <f t="shared" si="4"/>
        <v>2.8820443373577431</v>
      </c>
      <c r="P32" s="27">
        <f t="shared" si="5"/>
        <v>6.5108282139452225</v>
      </c>
      <c r="Q32" s="2">
        <f t="shared" si="6"/>
        <v>0.50617283950617287</v>
      </c>
    </row>
    <row r="33" spans="1:17" x14ac:dyDescent="0.25">
      <c r="A33" s="3" t="s">
        <v>622</v>
      </c>
      <c r="B33">
        <v>162</v>
      </c>
      <c r="C33">
        <v>162</v>
      </c>
      <c r="D33">
        <v>29</v>
      </c>
      <c r="E33">
        <v>5</v>
      </c>
      <c r="F33" s="31">
        <v>1457.3420329696662</v>
      </c>
      <c r="G33">
        <v>80</v>
      </c>
      <c r="H33">
        <v>82</v>
      </c>
      <c r="I33" s="37">
        <v>761</v>
      </c>
      <c r="J33">
        <v>442</v>
      </c>
      <c r="K33" s="37">
        <v>1198</v>
      </c>
      <c r="L33">
        <v>32</v>
      </c>
      <c r="M33">
        <v>50</v>
      </c>
      <c r="N33" s="27">
        <f t="shared" si="3"/>
        <v>4.6996517255757748</v>
      </c>
      <c r="O33" s="27">
        <f t="shared" si="4"/>
        <v>2.7296268892306079</v>
      </c>
      <c r="P33" s="27">
        <f t="shared" si="5"/>
        <v>7.3984004825752674</v>
      </c>
      <c r="Q33" s="2">
        <f t="shared" si="6"/>
        <v>0.49382716049382713</v>
      </c>
    </row>
    <row r="34" spans="1:17" x14ac:dyDescent="0.25">
      <c r="A34" s="3" t="s">
        <v>169</v>
      </c>
      <c r="B34">
        <v>162</v>
      </c>
      <c r="C34">
        <v>162</v>
      </c>
      <c r="D34">
        <v>17</v>
      </c>
      <c r="E34">
        <v>3</v>
      </c>
      <c r="F34" s="31">
        <v>1447.2950000000003</v>
      </c>
      <c r="G34">
        <v>95</v>
      </c>
      <c r="H34">
        <v>67</v>
      </c>
      <c r="I34" s="37">
        <v>783</v>
      </c>
      <c r="J34">
        <v>538</v>
      </c>
      <c r="K34" s="37">
        <v>941</v>
      </c>
      <c r="L34">
        <v>45</v>
      </c>
      <c r="M34">
        <v>77</v>
      </c>
      <c r="N34" s="27">
        <f t="shared" si="3"/>
        <v>4.8690833589558444</v>
      </c>
      <c r="O34" s="27">
        <f t="shared" si="4"/>
        <v>3.3455515288866464</v>
      </c>
      <c r="P34" s="27">
        <f t="shared" si="5"/>
        <v>5.851605926918837</v>
      </c>
      <c r="Q34" s="2">
        <f t="shared" si="6"/>
        <v>0.5864197530864198</v>
      </c>
    </row>
    <row r="35" spans="1:17" x14ac:dyDescent="0.25">
      <c r="A35" s="3" t="s">
        <v>482</v>
      </c>
      <c r="B35">
        <v>162</v>
      </c>
      <c r="C35">
        <v>162</v>
      </c>
      <c r="D35">
        <v>57</v>
      </c>
      <c r="E35">
        <v>8</v>
      </c>
      <c r="F35" s="31">
        <v>1465.6499699999999</v>
      </c>
      <c r="G35">
        <v>96</v>
      </c>
      <c r="H35">
        <v>66</v>
      </c>
      <c r="I35" s="37">
        <v>819</v>
      </c>
      <c r="J35">
        <v>503</v>
      </c>
      <c r="K35" s="37">
        <v>1155</v>
      </c>
      <c r="L35">
        <v>30</v>
      </c>
      <c r="M35">
        <v>60</v>
      </c>
      <c r="N35" s="27">
        <f t="shared" si="3"/>
        <v>5.0291680489032453</v>
      </c>
      <c r="O35" s="27">
        <f t="shared" si="4"/>
        <v>3.088732025150589</v>
      </c>
      <c r="P35" s="27">
        <f t="shared" si="5"/>
        <v>7.0924164792225257</v>
      </c>
      <c r="Q35" s="2">
        <f t="shared" si="6"/>
        <v>0.59259259259259256</v>
      </c>
    </row>
    <row r="36" spans="1:17" x14ac:dyDescent="0.25">
      <c r="A36" s="3" t="s">
        <v>552</v>
      </c>
      <c r="B36">
        <v>162</v>
      </c>
      <c r="C36">
        <v>162</v>
      </c>
      <c r="D36">
        <v>23</v>
      </c>
      <c r="E36">
        <v>5</v>
      </c>
      <c r="F36" s="31">
        <v>1456.2820643663058</v>
      </c>
      <c r="G36">
        <v>83</v>
      </c>
      <c r="H36">
        <v>79</v>
      </c>
      <c r="I36" s="37">
        <v>819</v>
      </c>
      <c r="J36">
        <v>556</v>
      </c>
      <c r="K36" s="37">
        <v>1135</v>
      </c>
      <c r="L36">
        <v>37</v>
      </c>
      <c r="M36">
        <v>59</v>
      </c>
      <c r="N36" s="27">
        <f t="shared" si="3"/>
        <v>5.0615194544797584</v>
      </c>
      <c r="O36" s="27">
        <f t="shared" si="4"/>
        <v>3.4361475173269174</v>
      </c>
      <c r="P36" s="27">
        <f t="shared" si="5"/>
        <v>7.0144378276367831</v>
      </c>
      <c r="Q36" s="2">
        <f t="shared" si="6"/>
        <v>0.51234567901234573</v>
      </c>
    </row>
    <row r="37" spans="1:17" x14ac:dyDescent="0.25">
      <c r="A37" s="3" t="s">
        <v>273</v>
      </c>
      <c r="B37">
        <v>162</v>
      </c>
      <c r="C37">
        <v>162</v>
      </c>
      <c r="D37">
        <v>11</v>
      </c>
      <c r="E37">
        <v>3</v>
      </c>
      <c r="F37" s="31">
        <v>1428.3422599999999</v>
      </c>
      <c r="G37">
        <v>64</v>
      </c>
      <c r="H37">
        <v>98</v>
      </c>
      <c r="I37" s="37">
        <v>817</v>
      </c>
      <c r="J37">
        <v>555</v>
      </c>
      <c r="K37" s="37">
        <v>962</v>
      </c>
      <c r="L37">
        <v>32</v>
      </c>
      <c r="M37">
        <v>41</v>
      </c>
      <c r="N37" s="27">
        <f t="shared" si="3"/>
        <v>5.1479258199641871</v>
      </c>
      <c r="O37" s="27">
        <f t="shared" si="4"/>
        <v>3.4970609915301396</v>
      </c>
      <c r="P37" s="27">
        <f t="shared" si="5"/>
        <v>6.0615723853189083</v>
      </c>
      <c r="Q37" s="2">
        <f t="shared" si="6"/>
        <v>0.39506172839506171</v>
      </c>
    </row>
    <row r="38" spans="1:17" x14ac:dyDescent="0.25">
      <c r="A38" s="3" t="s">
        <v>657</v>
      </c>
      <c r="B38">
        <v>162</v>
      </c>
      <c r="C38">
        <v>162</v>
      </c>
      <c r="D38">
        <v>34</v>
      </c>
      <c r="E38">
        <v>8</v>
      </c>
      <c r="F38" s="31">
        <v>1440.973154293333</v>
      </c>
      <c r="G38">
        <v>70</v>
      </c>
      <c r="H38">
        <v>92</v>
      </c>
      <c r="I38" s="37">
        <v>837</v>
      </c>
      <c r="J38">
        <v>521</v>
      </c>
      <c r="K38" s="37">
        <v>1092</v>
      </c>
      <c r="L38">
        <v>28</v>
      </c>
      <c r="M38">
        <v>41</v>
      </c>
      <c r="N38" s="27">
        <f t="shared" si="3"/>
        <v>5.2277171004578884</v>
      </c>
      <c r="O38" s="27">
        <f t="shared" si="4"/>
        <v>3.2540509072145278</v>
      </c>
      <c r="P38" s="27">
        <f t="shared" si="5"/>
        <v>6.8203907690561696</v>
      </c>
      <c r="Q38" s="2">
        <f t="shared" si="6"/>
        <v>0.43209876543209874</v>
      </c>
    </row>
    <row r="39" spans="1:17" x14ac:dyDescent="0.25">
      <c r="A39" s="3" t="s">
        <v>587</v>
      </c>
      <c r="B39">
        <v>162</v>
      </c>
      <c r="C39">
        <v>162</v>
      </c>
      <c r="D39">
        <v>21</v>
      </c>
      <c r="E39">
        <v>9</v>
      </c>
      <c r="F39" s="31">
        <v>1458.99107</v>
      </c>
      <c r="G39">
        <v>87</v>
      </c>
      <c r="H39">
        <v>75</v>
      </c>
      <c r="I39" s="37">
        <v>849</v>
      </c>
      <c r="J39">
        <v>519</v>
      </c>
      <c r="K39" s="37">
        <v>1021</v>
      </c>
      <c r="L39">
        <v>39</v>
      </c>
      <c r="M39">
        <v>72</v>
      </c>
      <c r="N39" s="27">
        <f t="shared" si="3"/>
        <v>5.2371807868570439</v>
      </c>
      <c r="O39" s="27">
        <f t="shared" si="4"/>
        <v>3.2015274774779807</v>
      </c>
      <c r="P39" s="27">
        <f t="shared" si="5"/>
        <v>6.2981879662909792</v>
      </c>
      <c r="Q39" s="2">
        <f t="shared" si="6"/>
        <v>0.53703703703703709</v>
      </c>
    </row>
    <row r="40" spans="1:17" x14ac:dyDescent="0.25">
      <c r="A40" s="3" t="s">
        <v>447</v>
      </c>
      <c r="B40">
        <v>162</v>
      </c>
      <c r="C40">
        <v>162</v>
      </c>
      <c r="D40">
        <v>23</v>
      </c>
      <c r="E40">
        <v>9</v>
      </c>
      <c r="F40" s="31">
        <v>1440.973</v>
      </c>
      <c r="G40">
        <v>66</v>
      </c>
      <c r="H40">
        <v>96</v>
      </c>
      <c r="I40" s="37">
        <v>844</v>
      </c>
      <c r="J40">
        <v>586</v>
      </c>
      <c r="K40" s="37">
        <v>1062</v>
      </c>
      <c r="L40">
        <v>28</v>
      </c>
      <c r="M40">
        <v>44</v>
      </c>
      <c r="N40" s="27">
        <f t="shared" si="3"/>
        <v>5.2714381185490637</v>
      </c>
      <c r="O40" s="27">
        <f t="shared" si="4"/>
        <v>3.6600269401300372</v>
      </c>
      <c r="P40" s="27">
        <f t="shared" si="5"/>
        <v>6.6330181065155278</v>
      </c>
      <c r="Q40" s="2">
        <f t="shared" si="6"/>
        <v>0.40740740740740738</v>
      </c>
    </row>
    <row r="41" spans="1:17" x14ac:dyDescent="0.25">
      <c r="A41" s="3" t="s">
        <v>517</v>
      </c>
      <c r="B41">
        <v>162</v>
      </c>
      <c r="C41">
        <v>162</v>
      </c>
      <c r="D41">
        <v>39</v>
      </c>
      <c r="E41">
        <v>5</v>
      </c>
      <c r="F41" s="31">
        <v>1441.3333333333335</v>
      </c>
      <c r="G41">
        <v>73</v>
      </c>
      <c r="H41">
        <v>89</v>
      </c>
      <c r="I41" s="37">
        <v>854</v>
      </c>
      <c r="J41">
        <v>565</v>
      </c>
      <c r="K41" s="37">
        <v>1165</v>
      </c>
      <c r="L41">
        <v>28</v>
      </c>
      <c r="M41">
        <v>41</v>
      </c>
      <c r="N41" s="27">
        <f t="shared" si="3"/>
        <v>5.3325624421831632</v>
      </c>
      <c r="O41" s="27">
        <f t="shared" si="4"/>
        <v>3.5279833487511558</v>
      </c>
      <c r="P41" s="27">
        <f t="shared" si="5"/>
        <v>7.2745143385753925</v>
      </c>
      <c r="Q41" s="2">
        <f t="shared" si="6"/>
        <v>0.45061728395061729</v>
      </c>
    </row>
    <row r="42" spans="1:17" x14ac:dyDescent="0.25">
      <c r="A42" s="3" t="s">
        <v>377</v>
      </c>
      <c r="B42">
        <v>162</v>
      </c>
      <c r="C42">
        <v>162</v>
      </c>
      <c r="D42">
        <v>15</v>
      </c>
      <c r="E42">
        <v>6</v>
      </c>
      <c r="F42" s="31">
        <v>1444.1966</v>
      </c>
      <c r="G42">
        <v>73</v>
      </c>
      <c r="H42">
        <v>89</v>
      </c>
      <c r="I42" s="37">
        <v>876</v>
      </c>
      <c r="J42">
        <v>502</v>
      </c>
      <c r="K42" s="37">
        <v>1090</v>
      </c>
      <c r="L42">
        <v>30</v>
      </c>
      <c r="M42">
        <v>49</v>
      </c>
      <c r="N42" s="27">
        <f t="shared" si="3"/>
        <v>5.459090542104863</v>
      </c>
      <c r="O42" s="27">
        <f t="shared" si="4"/>
        <v>3.1283829362290425</v>
      </c>
      <c r="P42" s="27">
        <f t="shared" si="5"/>
        <v>6.7927039850391564</v>
      </c>
      <c r="Q42" s="2">
        <f t="shared" si="6"/>
        <v>0.45061728395061729</v>
      </c>
    </row>
    <row r="43" spans="1:17" x14ac:dyDescent="0.25">
      <c r="A43" s="3" t="s">
        <v>98</v>
      </c>
      <c r="B43">
        <v>162</v>
      </c>
      <c r="C43">
        <v>162</v>
      </c>
      <c r="D43">
        <v>14</v>
      </c>
      <c r="E43">
        <v>4</v>
      </c>
      <c r="F43" s="31">
        <v>1435.9415356592997</v>
      </c>
      <c r="G43">
        <v>66</v>
      </c>
      <c r="H43">
        <v>96</v>
      </c>
      <c r="I43" s="37">
        <v>903</v>
      </c>
      <c r="J43">
        <v>581</v>
      </c>
      <c r="K43" s="37">
        <v>1104</v>
      </c>
      <c r="L43">
        <v>29</v>
      </c>
      <c r="M43">
        <v>56</v>
      </c>
      <c r="N43" s="27">
        <f t="shared" si="3"/>
        <v>5.6597011773662222</v>
      </c>
      <c r="O43" s="27">
        <f t="shared" si="4"/>
        <v>3.6415131606309803</v>
      </c>
      <c r="P43" s="27">
        <f t="shared" si="5"/>
        <v>6.9195017716636871</v>
      </c>
      <c r="Q43" s="2">
        <f t="shared" si="6"/>
        <v>0.40740740740740738</v>
      </c>
    </row>
    <row r="44" spans="1:17" x14ac:dyDescent="0.25">
      <c r="A44" s="3" t="s">
        <v>238</v>
      </c>
      <c r="B44">
        <v>162</v>
      </c>
      <c r="C44">
        <v>162</v>
      </c>
      <c r="D44">
        <v>18</v>
      </c>
      <c r="E44">
        <v>6</v>
      </c>
      <c r="F44" s="31">
        <v>1455.9881600000003</v>
      </c>
      <c r="G44">
        <v>68</v>
      </c>
      <c r="H44">
        <v>94</v>
      </c>
      <c r="I44" s="37">
        <v>942</v>
      </c>
      <c r="J44">
        <v>594</v>
      </c>
      <c r="K44" s="37">
        <v>1021</v>
      </c>
      <c r="L44">
        <v>24</v>
      </c>
      <c r="M44">
        <v>45</v>
      </c>
      <c r="N44" s="27">
        <f t="shared" si="3"/>
        <v>5.8228495484468761</v>
      </c>
      <c r="O44" s="27">
        <f t="shared" si="4"/>
        <v>3.6717331547531256</v>
      </c>
      <c r="P44" s="27">
        <f t="shared" si="5"/>
        <v>6.3111776952911471</v>
      </c>
      <c r="Q44" s="2">
        <f t="shared" si="6"/>
        <v>0.41975308641975306</v>
      </c>
    </row>
    <row r="45" spans="1:17" x14ac:dyDescent="0.25">
      <c r="A45" s="3" t="s">
        <v>343</v>
      </c>
      <c r="B45">
        <v>162</v>
      </c>
      <c r="C45">
        <v>162</v>
      </c>
      <c r="D45">
        <v>22</v>
      </c>
      <c r="E45">
        <v>2</v>
      </c>
      <c r="F45" s="31">
        <v>1433.6467541000002</v>
      </c>
      <c r="G45">
        <v>48</v>
      </c>
      <c r="H45">
        <v>114</v>
      </c>
      <c r="I45" s="37">
        <v>1029</v>
      </c>
      <c r="J45">
        <v>594</v>
      </c>
      <c r="K45" s="37">
        <v>1083</v>
      </c>
      <c r="L45">
        <v>22</v>
      </c>
      <c r="M45">
        <v>36</v>
      </c>
      <c r="N45" s="27">
        <f t="shared" si="3"/>
        <v>6.4597502651995846</v>
      </c>
      <c r="O45" s="27">
        <f t="shared" si="4"/>
        <v>3.728952048132705</v>
      </c>
      <c r="P45" s="27">
        <f t="shared" si="5"/>
        <v>6.7987459059389215</v>
      </c>
      <c r="Q45" s="2">
        <f t="shared" si="6"/>
        <v>0.29629629629629628</v>
      </c>
    </row>
    <row r="46" spans="1:17" x14ac:dyDescent="0.25">
      <c r="F46" s="31"/>
      <c r="I46" s="31"/>
    </row>
    <row r="47" spans="1:17" x14ac:dyDescent="0.25">
      <c r="A47" s="3" t="s">
        <v>34</v>
      </c>
      <c r="B47" s="37">
        <f t="shared" ref="B47:M47" si="7">SUM(B28:B45)/18</f>
        <v>162</v>
      </c>
      <c r="C47" s="37">
        <f t="shared" si="7"/>
        <v>162</v>
      </c>
      <c r="D47" s="37">
        <f t="shared" si="7"/>
        <v>26.166666666666668</v>
      </c>
      <c r="E47" s="37">
        <f t="shared" si="7"/>
        <v>6.333333333333333</v>
      </c>
      <c r="F47" s="38">
        <f t="shared" si="7"/>
        <v>1448.8121587623293</v>
      </c>
      <c r="G47" s="37">
        <f t="shared" si="7"/>
        <v>81</v>
      </c>
      <c r="H47" s="37">
        <f t="shared" si="7"/>
        <v>81</v>
      </c>
      <c r="I47" s="38">
        <f t="shared" si="7"/>
        <v>806.72222222222217</v>
      </c>
      <c r="J47" s="37">
        <f t="shared" si="7"/>
        <v>528.88888888888891</v>
      </c>
      <c r="K47" s="37">
        <f t="shared" si="7"/>
        <v>1075.3333333333333</v>
      </c>
      <c r="L47" s="37">
        <f t="shared" si="7"/>
        <v>33.111111111111114</v>
      </c>
      <c r="M47" s="37">
        <f t="shared" si="7"/>
        <v>53.222222222222221</v>
      </c>
      <c r="N47" s="27">
        <f t="shared" ref="N47" si="8">9*I47/F47</f>
        <v>5.0113466787871221</v>
      </c>
      <c r="O47" s="27">
        <f t="shared" ref="O47" si="9">9*J47/F47</f>
        <v>3.2854500641865854</v>
      </c>
      <c r="P47" s="27">
        <f t="shared" ref="P47" si="10">9*K47/F47</f>
        <v>6.6799549834449099</v>
      </c>
      <c r="Q47" s="2">
        <f t="shared" ref="Q47" si="11">G47/(G47+H47)</f>
        <v>0.5</v>
      </c>
    </row>
    <row r="48" spans="1:17" hidden="1" x14ac:dyDescent="0.25">
      <c r="D48">
        <f>MAX(D28:D45)</f>
        <v>57</v>
      </c>
      <c r="E48">
        <f>MAX(E28:E45)</f>
        <v>11</v>
      </c>
      <c r="F48">
        <f>MAX(F28:F45)</f>
        <v>1465.6499699999999</v>
      </c>
      <c r="G48">
        <f>MAX(G28:G45)</f>
        <v>111</v>
      </c>
      <c r="H48">
        <f>MAX(H28:H45)</f>
        <v>114</v>
      </c>
      <c r="I48" s="61">
        <f>MIN(I28:I45)</f>
        <v>616</v>
      </c>
      <c r="J48">
        <f>MIN(J28:J45)</f>
        <v>397</v>
      </c>
      <c r="K48">
        <f>MAX(K28:K45)</f>
        <v>1198</v>
      </c>
      <c r="L48">
        <f t="shared" ref="L48:M48" si="12">MAX(L28:L45)</f>
        <v>52</v>
      </c>
      <c r="M48">
        <f t="shared" si="12"/>
        <v>77</v>
      </c>
      <c r="N48" s="49">
        <f>MIN(N28:N45)</f>
        <v>3.8332640755258121</v>
      </c>
      <c r="O48" s="49">
        <f>MIN(O28:O45)</f>
        <v>2.4704640227008885</v>
      </c>
      <c r="P48" s="49">
        <f>MAX(P28:P45)</f>
        <v>7.3984004825752674</v>
      </c>
      <c r="Q48" s="49">
        <f>MAX(Q28:Q45)</f>
        <v>0.68518518518518523</v>
      </c>
    </row>
    <row r="49" spans="1:2" x14ac:dyDescent="0.25">
      <c r="A49" s="3" t="s">
        <v>35</v>
      </c>
      <c r="B49" s="37"/>
    </row>
  </sheetData>
  <sortState xmlns:xlrd2="http://schemas.microsoft.com/office/spreadsheetml/2017/richdata2" ref="A3:P20">
    <sortCondition descending="1" ref="P3:P20"/>
  </sortState>
  <conditionalFormatting sqref="B24">
    <cfRule type="cellIs" dxfId="23" priority="10" operator="equal">
      <formula>$C$24</formula>
    </cfRule>
  </conditionalFormatting>
  <conditionalFormatting sqref="B49">
    <cfRule type="cellIs" dxfId="22" priority="8" operator="equal">
      <formula>$C$24</formula>
    </cfRule>
  </conditionalFormatting>
  <conditionalFormatting sqref="C3:P20">
    <cfRule type="cellIs" dxfId="21" priority="2" operator="equal">
      <formula>C$23</formula>
    </cfRule>
  </conditionalFormatting>
  <conditionalFormatting sqref="D28:Q45">
    <cfRule type="cellIs" dxfId="20" priority="9" operator="equal">
      <formula>D$48</formula>
    </cfRule>
  </conditionalFormatting>
  <conditionalFormatting sqref="M22:P22">
    <cfRule type="cellIs" dxfId="19" priority="4" operator="equal">
      <formula>P$23</formula>
    </cfRule>
  </conditionalFormatting>
  <conditionalFormatting sqref="N47:Q47">
    <cfRule type="cellIs" dxfId="18" priority="1" operator="equal">
      <formula>N$48</formula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D7F4-2A29-4FE1-97C5-4FD2AEE57EDB}">
  <dimension ref="A1:S92"/>
  <sheetViews>
    <sheetView topLeftCell="A58" zoomScaleNormal="100" workbookViewId="0">
      <selection activeCell="S70" sqref="S70:S89"/>
    </sheetView>
  </sheetViews>
  <sheetFormatPr defaultRowHeight="15" x14ac:dyDescent="0.25"/>
  <cols>
    <col min="1" max="1" width="6.140625" customWidth="1"/>
    <col min="2" max="2" width="17.28515625" customWidth="1"/>
    <col min="3" max="3" width="7.7109375" customWidth="1"/>
    <col min="5" max="5" width="4" customWidth="1"/>
    <col min="6" max="6" width="5.5703125" customWidth="1"/>
    <col min="7" max="7" width="17" customWidth="1"/>
    <col min="8" max="8" width="6.7109375" customWidth="1"/>
    <col min="10" max="10" width="3.28515625" customWidth="1"/>
    <col min="11" max="11" width="5.7109375" customWidth="1"/>
    <col min="12" max="12" width="17" customWidth="1"/>
    <col min="13" max="13" width="6.85546875" customWidth="1"/>
    <col min="15" max="15" width="2.7109375" customWidth="1"/>
    <col min="16" max="16" width="6.28515625" customWidth="1"/>
    <col min="17" max="17" width="17.28515625" customWidth="1"/>
    <col min="18" max="18" width="8.28515625" customWidth="1"/>
    <col min="19" max="19" width="7.7109375" customWidth="1"/>
  </cols>
  <sheetData>
    <row r="1" spans="1:19" ht="18.75" x14ac:dyDescent="0.3">
      <c r="A1" s="1" t="s">
        <v>36</v>
      </c>
      <c r="Q1" t="s">
        <v>692</v>
      </c>
      <c r="R1" t="s">
        <v>588</v>
      </c>
    </row>
    <row r="2" spans="1:19" ht="15.75" thickBot="1" x14ac:dyDescent="0.3"/>
    <row r="3" spans="1:19" ht="15.75" thickBot="1" x14ac:dyDescent="0.3">
      <c r="A3" s="39"/>
      <c r="B3" s="40" t="s">
        <v>63</v>
      </c>
      <c r="C3" s="40" t="s">
        <v>32</v>
      </c>
      <c r="D3" s="7" t="s">
        <v>8</v>
      </c>
      <c r="F3" s="39"/>
      <c r="G3" s="40" t="s">
        <v>63</v>
      </c>
      <c r="H3" s="40" t="s">
        <v>32</v>
      </c>
      <c r="I3" s="7" t="s">
        <v>37</v>
      </c>
      <c r="K3" s="39"/>
      <c r="L3" s="40" t="s">
        <v>63</v>
      </c>
      <c r="M3" s="40" t="s">
        <v>32</v>
      </c>
      <c r="N3" s="7" t="s">
        <v>38</v>
      </c>
      <c r="P3" s="39"/>
      <c r="Q3" s="40" t="s">
        <v>63</v>
      </c>
      <c r="R3" s="40" t="s">
        <v>32</v>
      </c>
      <c r="S3" s="7" t="s">
        <v>12</v>
      </c>
    </row>
    <row r="4" spans="1:19" x14ac:dyDescent="0.25">
      <c r="A4" s="13">
        <v>1</v>
      </c>
      <c r="B4" s="14" t="s">
        <v>179</v>
      </c>
      <c r="C4" s="14" t="s">
        <v>185</v>
      </c>
      <c r="D4" s="16">
        <v>741</v>
      </c>
      <c r="F4" s="13">
        <v>1</v>
      </c>
      <c r="G4" s="14" t="s">
        <v>206</v>
      </c>
      <c r="H4" s="14" t="s">
        <v>204</v>
      </c>
      <c r="I4" s="16">
        <v>149</v>
      </c>
      <c r="K4" s="13">
        <v>1</v>
      </c>
      <c r="L4" s="14" t="s">
        <v>179</v>
      </c>
      <c r="M4" s="14" t="s">
        <v>185</v>
      </c>
      <c r="N4" s="16">
        <v>267</v>
      </c>
      <c r="P4" s="13">
        <v>1</v>
      </c>
      <c r="Q4" s="14" t="s">
        <v>392</v>
      </c>
      <c r="R4" s="14" t="s">
        <v>378</v>
      </c>
      <c r="S4" s="16">
        <v>70</v>
      </c>
    </row>
    <row r="5" spans="1:19" x14ac:dyDescent="0.25">
      <c r="A5" s="13">
        <v>2</v>
      </c>
      <c r="B5" s="14" t="s">
        <v>359</v>
      </c>
      <c r="C5" s="14" t="s">
        <v>5</v>
      </c>
      <c r="D5" s="16">
        <v>726</v>
      </c>
      <c r="F5" s="13">
        <v>2</v>
      </c>
      <c r="G5" s="14" t="s">
        <v>414</v>
      </c>
      <c r="H5" s="14" t="s">
        <v>413</v>
      </c>
      <c r="I5" s="16">
        <v>145</v>
      </c>
      <c r="K5" s="13">
        <v>2</v>
      </c>
      <c r="L5" s="14" t="s">
        <v>325</v>
      </c>
      <c r="M5" s="14" t="s">
        <v>309</v>
      </c>
      <c r="N5" s="16">
        <v>231</v>
      </c>
      <c r="P5" s="13">
        <v>2</v>
      </c>
      <c r="Q5" s="14" t="s">
        <v>641</v>
      </c>
      <c r="R5" s="14" t="s">
        <v>623</v>
      </c>
      <c r="S5" s="16">
        <v>60</v>
      </c>
    </row>
    <row r="6" spans="1:19" x14ac:dyDescent="0.25">
      <c r="A6" s="13">
        <v>3</v>
      </c>
      <c r="B6" s="14" t="s">
        <v>641</v>
      </c>
      <c r="C6" s="14" t="s">
        <v>623</v>
      </c>
      <c r="D6" s="16">
        <v>715</v>
      </c>
      <c r="F6" s="13">
        <v>3</v>
      </c>
      <c r="G6" s="14" t="s">
        <v>493</v>
      </c>
      <c r="H6" s="14" t="s">
        <v>483</v>
      </c>
      <c r="I6" s="16">
        <v>138</v>
      </c>
      <c r="K6" s="13">
        <v>3</v>
      </c>
      <c r="L6" s="14" t="s">
        <v>641</v>
      </c>
      <c r="M6" s="14" t="s">
        <v>623</v>
      </c>
      <c r="N6" s="16">
        <v>230</v>
      </c>
      <c r="P6" s="13">
        <v>3</v>
      </c>
      <c r="Q6" s="14" t="s">
        <v>174</v>
      </c>
      <c r="R6" s="14" t="s">
        <v>185</v>
      </c>
      <c r="S6" s="16">
        <v>57</v>
      </c>
    </row>
    <row r="7" spans="1:19" x14ac:dyDescent="0.25">
      <c r="A7" s="13">
        <v>4</v>
      </c>
      <c r="B7" s="14" t="s">
        <v>493</v>
      </c>
      <c r="C7" s="14" t="s">
        <v>483</v>
      </c>
      <c r="D7" s="16">
        <v>696</v>
      </c>
      <c r="F7" s="13">
        <v>4</v>
      </c>
      <c r="G7" s="14" t="s">
        <v>312</v>
      </c>
      <c r="H7" s="14" t="s">
        <v>309</v>
      </c>
      <c r="I7" s="16">
        <v>138</v>
      </c>
      <c r="K7" s="13">
        <v>4</v>
      </c>
      <c r="L7" s="14" t="s">
        <v>485</v>
      </c>
      <c r="M7" s="14" t="s">
        <v>483</v>
      </c>
      <c r="N7" s="16">
        <v>225</v>
      </c>
      <c r="P7" s="13">
        <v>4</v>
      </c>
      <c r="Q7" s="14" t="s">
        <v>288</v>
      </c>
      <c r="R7" s="14" t="s">
        <v>274</v>
      </c>
      <c r="S7" s="16">
        <v>56</v>
      </c>
    </row>
    <row r="8" spans="1:19" x14ac:dyDescent="0.25">
      <c r="A8" s="13">
        <v>5</v>
      </c>
      <c r="B8" s="14" t="s">
        <v>325</v>
      </c>
      <c r="C8" s="14" t="s">
        <v>309</v>
      </c>
      <c r="D8" s="16">
        <v>681</v>
      </c>
      <c r="F8" s="13">
        <v>5</v>
      </c>
      <c r="G8" s="14" t="s">
        <v>179</v>
      </c>
      <c r="H8" s="14" t="s">
        <v>185</v>
      </c>
      <c r="I8" s="16">
        <v>136</v>
      </c>
      <c r="K8" s="13">
        <v>5</v>
      </c>
      <c r="L8" s="14" t="s">
        <v>312</v>
      </c>
      <c r="M8" s="14" t="s">
        <v>309</v>
      </c>
      <c r="N8" s="16">
        <v>221</v>
      </c>
      <c r="P8" s="13">
        <v>5</v>
      </c>
      <c r="Q8" s="14" t="s">
        <v>115</v>
      </c>
      <c r="R8" s="14" t="s">
        <v>99</v>
      </c>
      <c r="S8" s="16">
        <v>54</v>
      </c>
    </row>
    <row r="9" spans="1:19" x14ac:dyDescent="0.25">
      <c r="A9" s="13">
        <v>6</v>
      </c>
      <c r="B9" s="14" t="s">
        <v>312</v>
      </c>
      <c r="C9" s="14" t="s">
        <v>309</v>
      </c>
      <c r="D9" s="16">
        <v>674</v>
      </c>
      <c r="F9" s="13">
        <v>6</v>
      </c>
      <c r="G9" s="14" t="s">
        <v>485</v>
      </c>
      <c r="H9" s="14" t="s">
        <v>483</v>
      </c>
      <c r="I9" s="16">
        <v>136</v>
      </c>
      <c r="K9" s="13">
        <v>6</v>
      </c>
      <c r="L9" s="14" t="s">
        <v>564</v>
      </c>
      <c r="M9" s="14" t="s">
        <v>553</v>
      </c>
      <c r="N9" s="16">
        <v>217</v>
      </c>
      <c r="P9" s="13">
        <v>6</v>
      </c>
      <c r="Q9" s="14" t="s">
        <v>635</v>
      </c>
      <c r="R9" s="14" t="s">
        <v>623</v>
      </c>
      <c r="S9" s="16">
        <v>54</v>
      </c>
    </row>
    <row r="10" spans="1:19" x14ac:dyDescent="0.25">
      <c r="A10" s="13">
        <v>7</v>
      </c>
      <c r="B10" s="14" t="s">
        <v>171</v>
      </c>
      <c r="C10" s="14" t="s">
        <v>185</v>
      </c>
      <c r="D10" s="16">
        <v>673</v>
      </c>
      <c r="F10" s="13">
        <v>7</v>
      </c>
      <c r="G10" s="14" t="s">
        <v>499</v>
      </c>
      <c r="H10" s="14" t="s">
        <v>483</v>
      </c>
      <c r="I10" s="16">
        <v>136</v>
      </c>
      <c r="K10" s="13">
        <v>7</v>
      </c>
      <c r="L10" s="14" t="s">
        <v>359</v>
      </c>
      <c r="M10" s="14" t="s">
        <v>5</v>
      </c>
      <c r="N10" s="16">
        <v>216</v>
      </c>
      <c r="P10" s="13">
        <v>7</v>
      </c>
      <c r="Q10" s="14" t="s">
        <v>564</v>
      </c>
      <c r="R10" s="14" t="s">
        <v>553</v>
      </c>
      <c r="S10" s="16">
        <v>53</v>
      </c>
    </row>
    <row r="11" spans="1:19" x14ac:dyDescent="0.25">
      <c r="A11" s="13">
        <v>8</v>
      </c>
      <c r="B11" s="14" t="s">
        <v>591</v>
      </c>
      <c r="C11" s="14" t="s">
        <v>588</v>
      </c>
      <c r="D11" s="16">
        <v>667</v>
      </c>
      <c r="F11" s="13">
        <v>8</v>
      </c>
      <c r="G11" s="14" t="s">
        <v>213</v>
      </c>
      <c r="H11" s="14" t="s">
        <v>204</v>
      </c>
      <c r="I11" s="16">
        <v>134</v>
      </c>
      <c r="K11" s="13">
        <v>8</v>
      </c>
      <c r="L11" s="14" t="s">
        <v>418</v>
      </c>
      <c r="M11" s="14" t="s">
        <v>413</v>
      </c>
      <c r="N11" s="16">
        <v>208</v>
      </c>
      <c r="P11" s="13">
        <v>8</v>
      </c>
      <c r="Q11" s="14" t="s">
        <v>77</v>
      </c>
      <c r="R11" s="14" t="s">
        <v>43</v>
      </c>
      <c r="S11" s="16">
        <v>50</v>
      </c>
    </row>
    <row r="12" spans="1:19" x14ac:dyDescent="0.25">
      <c r="A12" s="13">
        <v>9</v>
      </c>
      <c r="B12" s="14" t="s">
        <v>115</v>
      </c>
      <c r="C12" s="14" t="s">
        <v>99</v>
      </c>
      <c r="D12" s="16">
        <v>666</v>
      </c>
      <c r="F12" s="13">
        <v>9</v>
      </c>
      <c r="G12" s="14" t="s">
        <v>288</v>
      </c>
      <c r="H12" s="14" t="s">
        <v>274</v>
      </c>
      <c r="I12" s="16">
        <v>131</v>
      </c>
      <c r="K12" s="13">
        <v>9</v>
      </c>
      <c r="L12" s="14" t="s">
        <v>288</v>
      </c>
      <c r="M12" s="14" t="s">
        <v>274</v>
      </c>
      <c r="N12" s="16">
        <v>203</v>
      </c>
      <c r="P12" s="13">
        <v>9</v>
      </c>
      <c r="Q12" s="14" t="s">
        <v>492</v>
      </c>
      <c r="R12" s="14" t="s">
        <v>483</v>
      </c>
      <c r="S12" s="16">
        <v>49</v>
      </c>
    </row>
    <row r="13" spans="1:19" x14ac:dyDescent="0.25">
      <c r="A13" s="13">
        <v>10</v>
      </c>
      <c r="B13" s="14" t="s">
        <v>69</v>
      </c>
      <c r="C13" s="14" t="s">
        <v>43</v>
      </c>
      <c r="D13" s="16">
        <v>660</v>
      </c>
      <c r="F13" s="13">
        <v>10</v>
      </c>
      <c r="G13" s="14" t="s">
        <v>594</v>
      </c>
      <c r="H13" s="14" t="s">
        <v>588</v>
      </c>
      <c r="I13" s="16">
        <v>129</v>
      </c>
      <c r="K13" s="13">
        <v>10</v>
      </c>
      <c r="L13" s="14" t="s">
        <v>493</v>
      </c>
      <c r="M13" s="14" t="s">
        <v>483</v>
      </c>
      <c r="N13" s="16">
        <v>201</v>
      </c>
      <c r="P13" s="13">
        <v>10</v>
      </c>
      <c r="Q13" s="14" t="s">
        <v>493</v>
      </c>
      <c r="R13" s="14" t="s">
        <v>483</v>
      </c>
      <c r="S13" s="16">
        <v>48</v>
      </c>
    </row>
    <row r="14" spans="1:19" x14ac:dyDescent="0.25">
      <c r="A14" s="13">
        <v>11</v>
      </c>
      <c r="B14" s="14" t="s">
        <v>346</v>
      </c>
      <c r="C14" s="14" t="s">
        <v>5</v>
      </c>
      <c r="D14" s="16">
        <v>659</v>
      </c>
      <c r="F14" s="13">
        <v>11</v>
      </c>
      <c r="G14" s="14" t="s">
        <v>311</v>
      </c>
      <c r="H14" s="14" t="s">
        <v>309</v>
      </c>
      <c r="I14" s="16">
        <v>124</v>
      </c>
      <c r="K14" s="13">
        <v>11</v>
      </c>
      <c r="L14" s="14" t="s">
        <v>213</v>
      </c>
      <c r="M14" s="14" t="s">
        <v>204</v>
      </c>
      <c r="N14" s="16">
        <v>200</v>
      </c>
      <c r="P14" s="13">
        <v>11</v>
      </c>
      <c r="Q14" s="14" t="s">
        <v>463</v>
      </c>
      <c r="R14" s="14" t="s">
        <v>448</v>
      </c>
      <c r="S14" s="16">
        <v>48</v>
      </c>
    </row>
    <row r="15" spans="1:19" x14ac:dyDescent="0.25">
      <c r="A15" s="13">
        <v>12</v>
      </c>
      <c r="B15" s="14" t="s">
        <v>485</v>
      </c>
      <c r="C15" s="14" t="s">
        <v>483</v>
      </c>
      <c r="D15" s="16">
        <v>658</v>
      </c>
      <c r="F15" s="13">
        <v>12</v>
      </c>
      <c r="G15" s="14" t="s">
        <v>151</v>
      </c>
      <c r="H15" s="14" t="s">
        <v>135</v>
      </c>
      <c r="I15" s="16">
        <v>124</v>
      </c>
      <c r="K15" s="13">
        <v>12</v>
      </c>
      <c r="L15" s="14" t="s">
        <v>427</v>
      </c>
      <c r="M15" s="14" t="s">
        <v>413</v>
      </c>
      <c r="N15" s="16">
        <v>192</v>
      </c>
      <c r="P15" s="13">
        <v>12</v>
      </c>
      <c r="Q15" s="14" t="s">
        <v>594</v>
      </c>
      <c r="R15" s="14" t="s">
        <v>588</v>
      </c>
      <c r="S15" s="16">
        <v>47</v>
      </c>
    </row>
    <row r="16" spans="1:19" x14ac:dyDescent="0.25">
      <c r="A16" s="13">
        <v>13</v>
      </c>
      <c r="B16" s="14" t="s">
        <v>564</v>
      </c>
      <c r="C16" s="14" t="s">
        <v>553</v>
      </c>
      <c r="D16" s="16">
        <v>656</v>
      </c>
      <c r="F16" s="13">
        <v>13</v>
      </c>
      <c r="G16" s="14" t="s">
        <v>325</v>
      </c>
      <c r="H16" s="14" t="s">
        <v>309</v>
      </c>
      <c r="I16" s="16">
        <v>123</v>
      </c>
      <c r="K16" s="13">
        <v>13</v>
      </c>
      <c r="L16" s="14" t="s">
        <v>392</v>
      </c>
      <c r="M16" s="14" t="s">
        <v>378</v>
      </c>
      <c r="N16" s="16">
        <v>188</v>
      </c>
      <c r="P16" s="13">
        <v>13</v>
      </c>
      <c r="Q16" s="14" t="s">
        <v>414</v>
      </c>
      <c r="R16" s="14" t="s">
        <v>413</v>
      </c>
      <c r="S16" s="16">
        <v>47</v>
      </c>
    </row>
    <row r="17" spans="1:19" x14ac:dyDescent="0.25">
      <c r="A17" s="13">
        <v>14</v>
      </c>
      <c r="B17" s="14" t="s">
        <v>635</v>
      </c>
      <c r="C17" s="14" t="s">
        <v>623</v>
      </c>
      <c r="D17" s="16">
        <v>656</v>
      </c>
      <c r="F17" s="13">
        <v>14</v>
      </c>
      <c r="G17" s="14" t="s">
        <v>591</v>
      </c>
      <c r="H17" s="14" t="s">
        <v>588</v>
      </c>
      <c r="I17" s="16">
        <v>122</v>
      </c>
      <c r="K17" s="13">
        <v>14</v>
      </c>
      <c r="L17" s="14" t="s">
        <v>594</v>
      </c>
      <c r="M17" s="14" t="s">
        <v>588</v>
      </c>
      <c r="N17" s="16">
        <v>187</v>
      </c>
      <c r="P17" s="13">
        <v>14</v>
      </c>
      <c r="Q17" s="14" t="s">
        <v>418</v>
      </c>
      <c r="R17" s="14" t="s">
        <v>413</v>
      </c>
      <c r="S17" s="16">
        <v>46</v>
      </c>
    </row>
    <row r="18" spans="1:19" x14ac:dyDescent="0.25">
      <c r="A18" s="13">
        <v>15</v>
      </c>
      <c r="B18" s="14" t="s">
        <v>669</v>
      </c>
      <c r="C18" s="14" t="s">
        <v>658</v>
      </c>
      <c r="D18" s="16">
        <v>656</v>
      </c>
      <c r="F18" s="13">
        <v>15</v>
      </c>
      <c r="G18" s="14" t="s">
        <v>318</v>
      </c>
      <c r="H18" s="14" t="s">
        <v>309</v>
      </c>
      <c r="I18" s="16">
        <v>122</v>
      </c>
      <c r="K18" s="13">
        <v>15</v>
      </c>
      <c r="L18" s="14" t="s">
        <v>171</v>
      </c>
      <c r="M18" s="14" t="s">
        <v>185</v>
      </c>
      <c r="N18" s="16">
        <v>187</v>
      </c>
      <c r="P18" s="13">
        <v>15</v>
      </c>
      <c r="Q18" s="14" t="s">
        <v>324</v>
      </c>
      <c r="R18" s="14" t="s">
        <v>309</v>
      </c>
      <c r="S18" s="16">
        <v>46</v>
      </c>
    </row>
    <row r="19" spans="1:19" x14ac:dyDescent="0.25">
      <c r="A19" s="13">
        <v>16</v>
      </c>
      <c r="B19" s="14" t="s">
        <v>418</v>
      </c>
      <c r="C19" s="14" t="s">
        <v>413</v>
      </c>
      <c r="D19" s="16">
        <v>654</v>
      </c>
      <c r="F19" s="13">
        <v>16</v>
      </c>
      <c r="G19" s="14" t="s">
        <v>69</v>
      </c>
      <c r="H19" s="14" t="s">
        <v>43</v>
      </c>
      <c r="I19" s="16">
        <v>121</v>
      </c>
      <c r="K19" s="13">
        <v>16</v>
      </c>
      <c r="L19" s="14" t="s">
        <v>69</v>
      </c>
      <c r="M19" s="14" t="s">
        <v>43</v>
      </c>
      <c r="N19" s="16">
        <v>186</v>
      </c>
      <c r="P19" s="13">
        <v>16</v>
      </c>
      <c r="Q19" s="14" t="s">
        <v>520</v>
      </c>
      <c r="R19" s="14" t="s">
        <v>518</v>
      </c>
      <c r="S19" s="16">
        <v>46</v>
      </c>
    </row>
    <row r="20" spans="1:19" x14ac:dyDescent="0.25">
      <c r="A20" s="13">
        <v>17</v>
      </c>
      <c r="B20" s="14" t="s">
        <v>109</v>
      </c>
      <c r="C20" s="14" t="s">
        <v>99</v>
      </c>
      <c r="D20" s="16">
        <v>639</v>
      </c>
      <c r="F20" s="13">
        <v>17</v>
      </c>
      <c r="G20" s="14" t="s">
        <v>208</v>
      </c>
      <c r="H20" s="14" t="s">
        <v>204</v>
      </c>
      <c r="I20" s="16">
        <v>120</v>
      </c>
      <c r="K20" s="13">
        <v>17</v>
      </c>
      <c r="L20" s="14" t="s">
        <v>429</v>
      </c>
      <c r="M20" s="14" t="s">
        <v>413</v>
      </c>
      <c r="N20" s="16">
        <v>185</v>
      </c>
      <c r="P20" s="13">
        <v>17</v>
      </c>
      <c r="Q20" s="14" t="s">
        <v>704</v>
      </c>
      <c r="R20" s="14" t="s">
        <v>40</v>
      </c>
      <c r="S20" s="16">
        <v>44</v>
      </c>
    </row>
    <row r="21" spans="1:19" x14ac:dyDescent="0.25">
      <c r="A21" s="13">
        <v>18</v>
      </c>
      <c r="B21" s="14" t="s">
        <v>315</v>
      </c>
      <c r="C21" s="14" t="s">
        <v>309</v>
      </c>
      <c r="D21" s="16">
        <v>639</v>
      </c>
      <c r="F21" s="13">
        <v>18</v>
      </c>
      <c r="G21" s="14" t="s">
        <v>217</v>
      </c>
      <c r="H21" s="14" t="s">
        <v>204</v>
      </c>
      <c r="I21" s="16">
        <v>118</v>
      </c>
      <c r="K21" s="13">
        <v>18</v>
      </c>
      <c r="L21" s="14" t="s">
        <v>208</v>
      </c>
      <c r="M21" s="14" t="s">
        <v>204</v>
      </c>
      <c r="N21" s="16">
        <v>184</v>
      </c>
      <c r="P21" s="13">
        <v>18</v>
      </c>
      <c r="Q21" s="14" t="s">
        <v>40</v>
      </c>
      <c r="R21" s="14" t="s">
        <v>40</v>
      </c>
      <c r="S21" s="16" t="s">
        <v>40</v>
      </c>
    </row>
    <row r="22" spans="1:19" x14ac:dyDescent="0.25">
      <c r="A22" s="13">
        <v>19</v>
      </c>
      <c r="B22" s="14" t="s">
        <v>429</v>
      </c>
      <c r="C22" s="14" t="s">
        <v>413</v>
      </c>
      <c r="D22" s="16">
        <v>639</v>
      </c>
      <c r="F22" s="13">
        <v>19</v>
      </c>
      <c r="G22" s="14" t="s">
        <v>209</v>
      </c>
      <c r="H22" s="14" t="s">
        <v>204</v>
      </c>
      <c r="I22" s="16">
        <v>118</v>
      </c>
      <c r="K22" s="13">
        <v>19</v>
      </c>
      <c r="L22" s="14" t="s">
        <v>115</v>
      </c>
      <c r="M22" s="14" t="s">
        <v>99</v>
      </c>
      <c r="N22" s="16">
        <v>184</v>
      </c>
      <c r="P22" s="13">
        <v>19</v>
      </c>
      <c r="Q22" s="14" t="s">
        <v>40</v>
      </c>
      <c r="R22" s="14" t="s">
        <v>40</v>
      </c>
      <c r="S22" s="16" t="s">
        <v>40</v>
      </c>
    </row>
    <row r="23" spans="1:19" ht="15.75" thickBot="1" x14ac:dyDescent="0.3">
      <c r="A23" s="17">
        <v>20</v>
      </c>
      <c r="B23" s="18" t="s">
        <v>392</v>
      </c>
      <c r="C23" s="18" t="s">
        <v>378</v>
      </c>
      <c r="D23" s="20">
        <v>638</v>
      </c>
      <c r="F23" s="17">
        <v>20</v>
      </c>
      <c r="G23" s="18" t="s">
        <v>564</v>
      </c>
      <c r="H23" s="18" t="s">
        <v>553</v>
      </c>
      <c r="I23" s="20">
        <v>115</v>
      </c>
      <c r="K23" s="17">
        <v>20</v>
      </c>
      <c r="L23" s="18" t="s">
        <v>703</v>
      </c>
      <c r="M23" s="18" t="s">
        <v>40</v>
      </c>
      <c r="N23" s="20">
        <v>179</v>
      </c>
      <c r="P23" s="17">
        <v>20</v>
      </c>
      <c r="Q23" s="18" t="s">
        <v>40</v>
      </c>
      <c r="R23" s="18" t="s">
        <v>40</v>
      </c>
      <c r="S23" s="20" t="s">
        <v>40</v>
      </c>
    </row>
    <row r="24" spans="1:19" ht="15.75" thickBot="1" x14ac:dyDescent="0.3"/>
    <row r="25" spans="1:19" ht="15.75" thickBot="1" x14ac:dyDescent="0.3">
      <c r="A25" s="39"/>
      <c r="B25" s="40" t="s">
        <v>63</v>
      </c>
      <c r="C25" s="40" t="s">
        <v>32</v>
      </c>
      <c r="D25" s="7" t="s">
        <v>13</v>
      </c>
      <c r="F25" s="39"/>
      <c r="G25" s="40" t="s">
        <v>63</v>
      </c>
      <c r="H25" s="40" t="s">
        <v>32</v>
      </c>
      <c r="I25" s="7" t="s">
        <v>14</v>
      </c>
      <c r="K25" s="39"/>
      <c r="L25" s="40" t="s">
        <v>63</v>
      </c>
      <c r="M25" s="40" t="s">
        <v>32</v>
      </c>
      <c r="N25" s="7" t="s">
        <v>11</v>
      </c>
      <c r="P25" s="39"/>
      <c r="Q25" s="40" t="s">
        <v>63</v>
      </c>
      <c r="R25" s="40" t="s">
        <v>32</v>
      </c>
      <c r="S25" s="7" t="s">
        <v>17</v>
      </c>
    </row>
    <row r="26" spans="1:19" x14ac:dyDescent="0.25">
      <c r="A26" s="13">
        <v>1</v>
      </c>
      <c r="B26" s="14" t="s">
        <v>312</v>
      </c>
      <c r="C26" s="14" t="s">
        <v>309</v>
      </c>
      <c r="D26" s="16">
        <v>28</v>
      </c>
      <c r="F26" s="13">
        <v>1</v>
      </c>
      <c r="G26" s="14" t="s">
        <v>206</v>
      </c>
      <c r="H26" s="14" t="s">
        <v>204</v>
      </c>
      <c r="I26" s="16">
        <v>62</v>
      </c>
      <c r="K26" s="13">
        <v>1</v>
      </c>
      <c r="L26" s="14" t="s">
        <v>485</v>
      </c>
      <c r="M26" s="14" t="s">
        <v>483</v>
      </c>
      <c r="N26" s="16">
        <v>170</v>
      </c>
      <c r="P26" s="13">
        <v>1</v>
      </c>
      <c r="Q26" s="14" t="s">
        <v>312</v>
      </c>
      <c r="R26" s="14" t="s">
        <v>309</v>
      </c>
      <c r="S26" s="16">
        <v>70</v>
      </c>
    </row>
    <row r="27" spans="1:19" x14ac:dyDescent="0.25">
      <c r="A27" s="13">
        <v>2</v>
      </c>
      <c r="B27" s="14" t="s">
        <v>641</v>
      </c>
      <c r="C27" s="14" t="s">
        <v>623</v>
      </c>
      <c r="D27" s="16">
        <v>22</v>
      </c>
      <c r="F27" s="13">
        <v>2</v>
      </c>
      <c r="G27" s="14" t="s">
        <v>209</v>
      </c>
      <c r="H27" s="14" t="s">
        <v>204</v>
      </c>
      <c r="I27" s="16">
        <v>61</v>
      </c>
      <c r="K27" s="13">
        <v>2</v>
      </c>
      <c r="L27" s="14" t="s">
        <v>151</v>
      </c>
      <c r="M27" s="14" t="s">
        <v>135</v>
      </c>
      <c r="N27" s="16">
        <v>160</v>
      </c>
      <c r="P27" s="13">
        <v>2</v>
      </c>
      <c r="Q27" s="14" t="s">
        <v>359</v>
      </c>
      <c r="R27" s="14" t="s">
        <v>5</v>
      </c>
      <c r="S27" s="16">
        <v>67</v>
      </c>
    </row>
    <row r="28" spans="1:19" x14ac:dyDescent="0.25">
      <c r="A28" s="13">
        <v>3</v>
      </c>
      <c r="B28" s="14" t="s">
        <v>429</v>
      </c>
      <c r="C28" s="14" t="s">
        <v>413</v>
      </c>
      <c r="D28" s="16">
        <v>19</v>
      </c>
      <c r="F28" s="13">
        <v>3</v>
      </c>
      <c r="G28" s="14" t="s">
        <v>288</v>
      </c>
      <c r="H28" s="14" t="s">
        <v>274</v>
      </c>
      <c r="I28" s="16">
        <v>59</v>
      </c>
      <c r="K28" s="13">
        <v>3</v>
      </c>
      <c r="L28" s="14" t="s">
        <v>206</v>
      </c>
      <c r="M28" s="14" t="s">
        <v>204</v>
      </c>
      <c r="N28" s="16">
        <v>157</v>
      </c>
      <c r="P28" s="13">
        <v>3</v>
      </c>
      <c r="Q28" s="14" t="s">
        <v>249</v>
      </c>
      <c r="R28" s="14" t="s">
        <v>239</v>
      </c>
      <c r="S28" s="16">
        <v>48</v>
      </c>
    </row>
    <row r="29" spans="1:19" x14ac:dyDescent="0.25">
      <c r="A29" s="13">
        <v>4</v>
      </c>
      <c r="B29" s="14" t="s">
        <v>143</v>
      </c>
      <c r="C29" s="14" t="s">
        <v>135</v>
      </c>
      <c r="D29" s="16">
        <v>16</v>
      </c>
      <c r="F29" s="13">
        <v>4</v>
      </c>
      <c r="G29" s="14" t="s">
        <v>594</v>
      </c>
      <c r="H29" s="14" t="s">
        <v>588</v>
      </c>
      <c r="I29" s="16">
        <v>56</v>
      </c>
      <c r="K29" s="13">
        <v>4</v>
      </c>
      <c r="L29" s="14" t="s">
        <v>288</v>
      </c>
      <c r="M29" s="14" t="s">
        <v>274</v>
      </c>
      <c r="N29" s="16">
        <v>154</v>
      </c>
      <c r="P29" s="13">
        <v>4</v>
      </c>
      <c r="Q29" s="14" t="s">
        <v>414</v>
      </c>
      <c r="R29" s="14" t="s">
        <v>413</v>
      </c>
      <c r="S29" s="16">
        <v>47</v>
      </c>
    </row>
    <row r="30" spans="1:19" x14ac:dyDescent="0.25">
      <c r="A30" s="13">
        <v>5</v>
      </c>
      <c r="B30" s="14" t="s">
        <v>665</v>
      </c>
      <c r="C30" s="14" t="s">
        <v>658</v>
      </c>
      <c r="D30" s="16">
        <v>13</v>
      </c>
      <c r="F30" s="13">
        <v>5</v>
      </c>
      <c r="G30" s="14" t="s">
        <v>485</v>
      </c>
      <c r="H30" s="14" t="s">
        <v>483</v>
      </c>
      <c r="I30" s="16">
        <v>56</v>
      </c>
      <c r="K30" s="13">
        <v>5</v>
      </c>
      <c r="L30" s="14" t="s">
        <v>418</v>
      </c>
      <c r="M30" s="14" t="s">
        <v>413</v>
      </c>
      <c r="N30" s="16">
        <v>153</v>
      </c>
      <c r="P30" s="13">
        <v>5</v>
      </c>
      <c r="Q30" s="14" t="s">
        <v>591</v>
      </c>
      <c r="R30" s="14" t="s">
        <v>588</v>
      </c>
      <c r="S30" s="16">
        <v>47</v>
      </c>
    </row>
    <row r="31" spans="1:19" x14ac:dyDescent="0.25">
      <c r="A31" s="13">
        <v>6</v>
      </c>
      <c r="B31" s="14" t="s">
        <v>325</v>
      </c>
      <c r="C31" s="14" t="s">
        <v>309</v>
      </c>
      <c r="D31" s="16">
        <v>12</v>
      </c>
      <c r="F31" s="13">
        <v>6</v>
      </c>
      <c r="G31" s="14" t="s">
        <v>536</v>
      </c>
      <c r="H31" s="14" t="s">
        <v>518</v>
      </c>
      <c r="I31" s="16">
        <v>54</v>
      </c>
      <c r="K31" s="13">
        <v>6</v>
      </c>
      <c r="L31" s="14" t="s">
        <v>209</v>
      </c>
      <c r="M31" s="14" t="s">
        <v>204</v>
      </c>
      <c r="N31" s="16">
        <v>147</v>
      </c>
      <c r="P31" s="13">
        <v>6</v>
      </c>
      <c r="Q31" s="14" t="s">
        <v>665</v>
      </c>
      <c r="R31" s="14" t="s">
        <v>658</v>
      </c>
      <c r="S31" s="16">
        <v>38</v>
      </c>
    </row>
    <row r="32" spans="1:19" x14ac:dyDescent="0.25">
      <c r="A32" s="13">
        <v>7</v>
      </c>
      <c r="B32" s="14" t="s">
        <v>666</v>
      </c>
      <c r="C32" s="14" t="s">
        <v>658</v>
      </c>
      <c r="D32" s="16">
        <v>12</v>
      </c>
      <c r="F32" s="13">
        <v>7</v>
      </c>
      <c r="G32" s="14" t="s">
        <v>151</v>
      </c>
      <c r="H32" s="14" t="s">
        <v>135</v>
      </c>
      <c r="I32" s="16">
        <v>53</v>
      </c>
      <c r="K32" s="13">
        <v>7</v>
      </c>
      <c r="L32" s="14" t="s">
        <v>311</v>
      </c>
      <c r="M32" s="14" t="s">
        <v>309</v>
      </c>
      <c r="N32" s="16">
        <v>139</v>
      </c>
      <c r="P32" s="13">
        <v>7</v>
      </c>
      <c r="Q32" s="14" t="s">
        <v>429</v>
      </c>
      <c r="R32" s="14" t="s">
        <v>413</v>
      </c>
      <c r="S32" s="16">
        <v>37</v>
      </c>
    </row>
    <row r="33" spans="1:19" x14ac:dyDescent="0.25">
      <c r="A33" s="13">
        <v>8</v>
      </c>
      <c r="B33" s="14" t="s">
        <v>286</v>
      </c>
      <c r="C33" s="14" t="s">
        <v>274</v>
      </c>
      <c r="D33" s="16">
        <v>11</v>
      </c>
      <c r="F33" s="13">
        <v>8</v>
      </c>
      <c r="G33" s="14" t="s">
        <v>318</v>
      </c>
      <c r="H33" s="14" t="s">
        <v>309</v>
      </c>
      <c r="I33" s="16">
        <v>53</v>
      </c>
      <c r="K33" s="13">
        <v>8</v>
      </c>
      <c r="L33" s="14" t="s">
        <v>318</v>
      </c>
      <c r="M33" s="14" t="s">
        <v>309</v>
      </c>
      <c r="N33" s="16">
        <v>138</v>
      </c>
      <c r="P33" s="13">
        <v>8</v>
      </c>
      <c r="Q33" s="14" t="s">
        <v>279</v>
      </c>
      <c r="R33" s="14" t="s">
        <v>274</v>
      </c>
      <c r="S33" s="16">
        <v>37</v>
      </c>
    </row>
    <row r="34" spans="1:19" x14ac:dyDescent="0.25">
      <c r="A34" s="13">
        <v>9</v>
      </c>
      <c r="B34" s="14" t="s">
        <v>591</v>
      </c>
      <c r="C34" s="14" t="s">
        <v>588</v>
      </c>
      <c r="D34" s="16">
        <v>11</v>
      </c>
      <c r="F34" s="13">
        <v>9</v>
      </c>
      <c r="G34" s="14" t="s">
        <v>311</v>
      </c>
      <c r="H34" s="14" t="s">
        <v>309</v>
      </c>
      <c r="I34" s="16">
        <v>51</v>
      </c>
      <c r="K34" s="13">
        <v>9</v>
      </c>
      <c r="L34" s="14" t="s">
        <v>594</v>
      </c>
      <c r="M34" s="14" t="s">
        <v>588</v>
      </c>
      <c r="N34" s="16">
        <v>136</v>
      </c>
      <c r="P34" s="13">
        <v>9</v>
      </c>
      <c r="Q34" s="14" t="s">
        <v>183</v>
      </c>
      <c r="R34" s="14" t="s">
        <v>185</v>
      </c>
      <c r="S34" s="16">
        <v>37</v>
      </c>
    </row>
    <row r="35" spans="1:19" x14ac:dyDescent="0.25">
      <c r="A35" s="13">
        <v>10</v>
      </c>
      <c r="B35" s="14" t="s">
        <v>455</v>
      </c>
      <c r="C35" s="14" t="s">
        <v>448</v>
      </c>
      <c r="D35" s="16">
        <v>11</v>
      </c>
      <c r="F35" s="13">
        <v>10</v>
      </c>
      <c r="G35" s="14" t="s">
        <v>180</v>
      </c>
      <c r="H35" s="14" t="s">
        <v>185</v>
      </c>
      <c r="I35" s="16">
        <v>49</v>
      </c>
      <c r="K35" s="13">
        <v>10</v>
      </c>
      <c r="L35" s="14" t="s">
        <v>325</v>
      </c>
      <c r="M35" s="14" t="s">
        <v>309</v>
      </c>
      <c r="N35" s="16">
        <v>136</v>
      </c>
      <c r="P35" s="13">
        <v>10</v>
      </c>
      <c r="Q35" s="14" t="s">
        <v>666</v>
      </c>
      <c r="R35" s="14" t="s">
        <v>658</v>
      </c>
      <c r="S35" s="16">
        <v>30</v>
      </c>
    </row>
    <row r="36" spans="1:19" x14ac:dyDescent="0.25">
      <c r="A36" s="13">
        <v>11</v>
      </c>
      <c r="B36" s="14" t="s">
        <v>249</v>
      </c>
      <c r="C36" s="14" t="s">
        <v>239</v>
      </c>
      <c r="D36" s="16">
        <v>11</v>
      </c>
      <c r="F36" s="13">
        <v>11</v>
      </c>
      <c r="G36" s="14" t="s">
        <v>171</v>
      </c>
      <c r="H36" s="14" t="s">
        <v>185</v>
      </c>
      <c r="I36" s="16">
        <v>48</v>
      </c>
      <c r="K36" s="13">
        <v>11</v>
      </c>
      <c r="L36" s="14" t="s">
        <v>180</v>
      </c>
      <c r="M36" s="14" t="s">
        <v>185</v>
      </c>
      <c r="N36" s="16">
        <v>134</v>
      </c>
      <c r="P36" s="13">
        <v>11</v>
      </c>
      <c r="Q36" s="14" t="s">
        <v>179</v>
      </c>
      <c r="R36" s="14" t="s">
        <v>185</v>
      </c>
      <c r="S36" s="16">
        <v>29</v>
      </c>
    </row>
    <row r="37" spans="1:19" x14ac:dyDescent="0.25">
      <c r="A37" s="13">
        <v>12</v>
      </c>
      <c r="B37" s="14" t="s">
        <v>155</v>
      </c>
      <c r="C37" s="14" t="s">
        <v>135</v>
      </c>
      <c r="D37" s="16">
        <v>9</v>
      </c>
      <c r="F37" s="13">
        <v>12</v>
      </c>
      <c r="G37" s="14" t="s">
        <v>418</v>
      </c>
      <c r="H37" s="14" t="s">
        <v>413</v>
      </c>
      <c r="I37" s="16">
        <v>46</v>
      </c>
      <c r="K37" s="13">
        <v>12</v>
      </c>
      <c r="L37" s="14" t="s">
        <v>536</v>
      </c>
      <c r="M37" s="14" t="s">
        <v>518</v>
      </c>
      <c r="N37" s="16">
        <v>125</v>
      </c>
      <c r="P37" s="13">
        <v>12</v>
      </c>
      <c r="Q37" s="14" t="s">
        <v>286</v>
      </c>
      <c r="R37" s="14" t="s">
        <v>274</v>
      </c>
      <c r="S37" s="16">
        <v>28</v>
      </c>
    </row>
    <row r="38" spans="1:19" x14ac:dyDescent="0.25">
      <c r="A38" s="13">
        <v>13</v>
      </c>
      <c r="B38" s="14" t="s">
        <v>183</v>
      </c>
      <c r="C38" s="14" t="s">
        <v>185</v>
      </c>
      <c r="D38" s="16">
        <v>9</v>
      </c>
      <c r="F38" s="13">
        <v>13</v>
      </c>
      <c r="G38" s="14" t="s">
        <v>603</v>
      </c>
      <c r="H38" s="14" t="s">
        <v>588</v>
      </c>
      <c r="I38" s="16">
        <v>45</v>
      </c>
      <c r="K38" s="13">
        <v>13</v>
      </c>
      <c r="L38" s="14" t="s">
        <v>250</v>
      </c>
      <c r="M38" s="14" t="s">
        <v>239</v>
      </c>
      <c r="N38" s="16">
        <v>125</v>
      </c>
      <c r="P38" s="13">
        <v>13</v>
      </c>
      <c r="Q38" s="14" t="s">
        <v>244</v>
      </c>
      <c r="R38" s="14" t="s">
        <v>239</v>
      </c>
      <c r="S38" s="16">
        <v>26</v>
      </c>
    </row>
    <row r="39" spans="1:19" x14ac:dyDescent="0.25">
      <c r="A39" s="13">
        <v>14</v>
      </c>
      <c r="B39" s="14" t="s">
        <v>359</v>
      </c>
      <c r="C39" s="14" t="s">
        <v>5</v>
      </c>
      <c r="D39" s="16">
        <v>9</v>
      </c>
      <c r="F39" s="13">
        <v>14</v>
      </c>
      <c r="G39" s="14" t="s">
        <v>250</v>
      </c>
      <c r="H39" s="14" t="s">
        <v>239</v>
      </c>
      <c r="I39" s="16">
        <v>44</v>
      </c>
      <c r="K39" s="13">
        <v>14</v>
      </c>
      <c r="L39" s="14" t="s">
        <v>213</v>
      </c>
      <c r="M39" s="14" t="s">
        <v>204</v>
      </c>
      <c r="N39" s="16">
        <v>125</v>
      </c>
      <c r="P39" s="13">
        <v>14</v>
      </c>
      <c r="Q39" s="14" t="s">
        <v>219</v>
      </c>
      <c r="R39" s="14" t="s">
        <v>204</v>
      </c>
      <c r="S39" s="16">
        <v>26</v>
      </c>
    </row>
    <row r="40" spans="1:19" x14ac:dyDescent="0.25">
      <c r="A40" s="13">
        <v>15</v>
      </c>
      <c r="B40" s="14" t="s">
        <v>491</v>
      </c>
      <c r="C40" s="14" t="s">
        <v>483</v>
      </c>
      <c r="D40" s="16">
        <v>9</v>
      </c>
      <c r="F40" s="13">
        <v>15</v>
      </c>
      <c r="G40" s="14" t="s">
        <v>567</v>
      </c>
      <c r="H40" s="14" t="s">
        <v>553</v>
      </c>
      <c r="I40" s="16">
        <v>44</v>
      </c>
      <c r="K40" s="13">
        <v>15</v>
      </c>
      <c r="L40" s="14" t="s">
        <v>427</v>
      </c>
      <c r="M40" s="14" t="s">
        <v>413</v>
      </c>
      <c r="N40" s="16">
        <v>125</v>
      </c>
      <c r="P40" s="13">
        <v>15</v>
      </c>
      <c r="Q40" s="14" t="s">
        <v>487</v>
      </c>
      <c r="R40" s="14" t="s">
        <v>483</v>
      </c>
      <c r="S40" s="16">
        <v>25</v>
      </c>
    </row>
    <row r="41" spans="1:19" x14ac:dyDescent="0.25">
      <c r="A41" s="13">
        <v>16</v>
      </c>
      <c r="B41" s="14" t="s">
        <v>697</v>
      </c>
      <c r="C41" s="14" t="s">
        <v>40</v>
      </c>
      <c r="D41" s="16">
        <v>8</v>
      </c>
      <c r="F41" s="13">
        <v>16</v>
      </c>
      <c r="G41" s="14" t="s">
        <v>315</v>
      </c>
      <c r="H41" s="14" t="s">
        <v>309</v>
      </c>
      <c r="I41" s="16">
        <v>43</v>
      </c>
      <c r="K41" s="13">
        <v>16</v>
      </c>
      <c r="L41" s="14" t="s">
        <v>215</v>
      </c>
      <c r="M41" s="14" t="s">
        <v>204</v>
      </c>
      <c r="N41" s="16">
        <v>124</v>
      </c>
      <c r="P41" s="13">
        <v>16</v>
      </c>
      <c r="Q41" s="14" t="s">
        <v>217</v>
      </c>
      <c r="R41" s="14" t="s">
        <v>204</v>
      </c>
      <c r="S41" s="16">
        <v>25</v>
      </c>
    </row>
    <row r="42" spans="1:19" x14ac:dyDescent="0.25">
      <c r="A42" s="13">
        <v>17</v>
      </c>
      <c r="B42" s="14" t="s">
        <v>40</v>
      </c>
      <c r="C42" s="14" t="s">
        <v>40</v>
      </c>
      <c r="D42" s="16" t="s">
        <v>40</v>
      </c>
      <c r="F42" s="13">
        <v>17</v>
      </c>
      <c r="G42" s="14" t="s">
        <v>591</v>
      </c>
      <c r="H42" s="14" t="s">
        <v>588</v>
      </c>
      <c r="I42" s="16">
        <v>42</v>
      </c>
      <c r="K42" s="13">
        <v>17</v>
      </c>
      <c r="L42" s="14" t="s">
        <v>174</v>
      </c>
      <c r="M42" s="14" t="s">
        <v>185</v>
      </c>
      <c r="N42" s="16">
        <v>122</v>
      </c>
      <c r="P42" s="13">
        <v>17</v>
      </c>
      <c r="Q42" s="14" t="s">
        <v>571</v>
      </c>
      <c r="R42" s="14" t="s">
        <v>553</v>
      </c>
      <c r="S42" s="16">
        <v>25</v>
      </c>
    </row>
    <row r="43" spans="1:19" x14ac:dyDescent="0.25">
      <c r="A43" s="13">
        <v>18</v>
      </c>
      <c r="B43" s="14" t="s">
        <v>40</v>
      </c>
      <c r="C43" s="14" t="s">
        <v>40</v>
      </c>
      <c r="D43" s="16" t="s">
        <v>40</v>
      </c>
      <c r="F43" s="13">
        <v>18</v>
      </c>
      <c r="G43" s="14" t="s">
        <v>170</v>
      </c>
      <c r="H43" s="14" t="s">
        <v>185</v>
      </c>
      <c r="I43" s="16">
        <v>42</v>
      </c>
      <c r="K43" s="13">
        <v>18</v>
      </c>
      <c r="L43" s="14" t="s">
        <v>603</v>
      </c>
      <c r="M43" s="14" t="s">
        <v>588</v>
      </c>
      <c r="N43" s="16">
        <v>120</v>
      </c>
      <c r="P43" s="13">
        <v>18</v>
      </c>
      <c r="Q43" s="14" t="s">
        <v>522</v>
      </c>
      <c r="R43" s="14" t="s">
        <v>518</v>
      </c>
      <c r="S43" s="16">
        <v>25</v>
      </c>
    </row>
    <row r="44" spans="1:19" x14ac:dyDescent="0.25">
      <c r="A44" s="13">
        <v>19</v>
      </c>
      <c r="B44" s="14" t="s">
        <v>40</v>
      </c>
      <c r="C44" s="14" t="s">
        <v>40</v>
      </c>
      <c r="D44" s="16" t="s">
        <v>40</v>
      </c>
      <c r="F44" s="13">
        <v>19</v>
      </c>
      <c r="G44" s="14" t="s">
        <v>664</v>
      </c>
      <c r="H44" s="14" t="s">
        <v>658</v>
      </c>
      <c r="I44" s="16">
        <v>41</v>
      </c>
      <c r="K44" s="13">
        <v>19</v>
      </c>
      <c r="L44" s="14" t="s">
        <v>171</v>
      </c>
      <c r="M44" s="14" t="s">
        <v>185</v>
      </c>
      <c r="N44" s="16">
        <v>119</v>
      </c>
      <c r="P44" s="13">
        <v>19</v>
      </c>
      <c r="Q44" s="14" t="s">
        <v>669</v>
      </c>
      <c r="R44" s="14" t="s">
        <v>658</v>
      </c>
      <c r="S44" s="16">
        <v>24</v>
      </c>
    </row>
    <row r="45" spans="1:19" ht="15.75" thickBot="1" x14ac:dyDescent="0.3">
      <c r="A45" s="17">
        <v>20</v>
      </c>
      <c r="B45" s="18" t="s">
        <v>40</v>
      </c>
      <c r="C45" s="18"/>
      <c r="D45" s="20" t="s">
        <v>40</v>
      </c>
      <c r="F45" s="17">
        <v>20</v>
      </c>
      <c r="G45" s="18" t="s">
        <v>49</v>
      </c>
      <c r="H45" s="18" t="s">
        <v>40</v>
      </c>
      <c r="I45" s="20">
        <v>40</v>
      </c>
      <c r="K45" s="17">
        <v>20</v>
      </c>
      <c r="L45" s="18" t="s">
        <v>115</v>
      </c>
      <c r="M45" s="18" t="s">
        <v>99</v>
      </c>
      <c r="N45" s="20">
        <v>119</v>
      </c>
      <c r="P45" s="17">
        <v>20</v>
      </c>
      <c r="Q45" s="18" t="s">
        <v>49</v>
      </c>
      <c r="R45" s="18" t="s">
        <v>40</v>
      </c>
      <c r="S45" s="20">
        <v>23</v>
      </c>
    </row>
    <row r="46" spans="1:19" ht="15.75" thickBot="1" x14ac:dyDescent="0.3"/>
    <row r="47" spans="1:19" ht="15.75" thickBot="1" x14ac:dyDescent="0.3">
      <c r="A47" s="39"/>
      <c r="B47" s="40" t="s">
        <v>63</v>
      </c>
      <c r="C47" s="40" t="s">
        <v>32</v>
      </c>
      <c r="D47" s="7" t="s">
        <v>15</v>
      </c>
      <c r="F47" s="39"/>
      <c r="G47" s="40" t="s">
        <v>63</v>
      </c>
      <c r="H47" s="40" t="s">
        <v>32</v>
      </c>
      <c r="I47" s="7" t="s">
        <v>60</v>
      </c>
      <c r="K47" s="39"/>
      <c r="L47" s="40" t="s">
        <v>63</v>
      </c>
      <c r="M47" s="40" t="s">
        <v>32</v>
      </c>
      <c r="N47" s="7" t="s">
        <v>33</v>
      </c>
      <c r="P47" s="39"/>
      <c r="Q47" s="40" t="s">
        <v>63</v>
      </c>
      <c r="R47" s="40" t="s">
        <v>32</v>
      </c>
      <c r="S47" s="7" t="s">
        <v>42</v>
      </c>
    </row>
    <row r="48" spans="1:19" x14ac:dyDescent="0.25">
      <c r="A48" s="13">
        <v>1</v>
      </c>
      <c r="B48" s="14" t="s">
        <v>206</v>
      </c>
      <c r="C48" s="14" t="s">
        <v>204</v>
      </c>
      <c r="D48" s="16">
        <v>138</v>
      </c>
      <c r="F48" s="13">
        <v>1</v>
      </c>
      <c r="G48" s="14" t="s">
        <v>209</v>
      </c>
      <c r="H48" s="14" t="s">
        <v>204</v>
      </c>
      <c r="I48" s="16">
        <v>224</v>
      </c>
      <c r="K48" s="13">
        <v>1</v>
      </c>
      <c r="L48" s="14" t="s">
        <v>179</v>
      </c>
      <c r="M48" s="14" t="s">
        <v>185</v>
      </c>
      <c r="N48" s="16">
        <v>786</v>
      </c>
      <c r="P48" s="13">
        <v>1</v>
      </c>
      <c r="Q48" s="14" t="s">
        <v>485</v>
      </c>
      <c r="R48" s="14" t="s">
        <v>483</v>
      </c>
      <c r="S48" s="16">
        <v>250</v>
      </c>
    </row>
    <row r="49" spans="1:19" x14ac:dyDescent="0.25">
      <c r="A49" s="13">
        <v>2</v>
      </c>
      <c r="B49" s="14" t="s">
        <v>664</v>
      </c>
      <c r="C49" s="14" t="s">
        <v>658</v>
      </c>
      <c r="D49" s="16">
        <v>117</v>
      </c>
      <c r="F49" s="13">
        <v>2</v>
      </c>
      <c r="G49" s="14" t="s">
        <v>594</v>
      </c>
      <c r="H49" s="14" t="s">
        <v>588</v>
      </c>
      <c r="I49" s="16">
        <v>206</v>
      </c>
      <c r="K49" s="13">
        <v>2</v>
      </c>
      <c r="L49" s="14" t="s">
        <v>359</v>
      </c>
      <c r="M49" s="14" t="s">
        <v>5</v>
      </c>
      <c r="N49" s="16">
        <v>771</v>
      </c>
      <c r="P49" s="13">
        <v>2</v>
      </c>
      <c r="Q49" s="14" t="s">
        <v>206</v>
      </c>
      <c r="R49" s="14" t="s">
        <v>204</v>
      </c>
      <c r="S49" s="16">
        <v>244</v>
      </c>
    </row>
    <row r="50" spans="1:19" x14ac:dyDescent="0.25">
      <c r="A50" s="13">
        <v>3</v>
      </c>
      <c r="B50" s="14" t="s">
        <v>414</v>
      </c>
      <c r="C50" s="14" t="s">
        <v>413</v>
      </c>
      <c r="D50" s="16">
        <v>113</v>
      </c>
      <c r="F50" s="13">
        <v>3</v>
      </c>
      <c r="G50" s="14" t="s">
        <v>286</v>
      </c>
      <c r="H50" s="14" t="s">
        <v>274</v>
      </c>
      <c r="I50" s="16">
        <v>179</v>
      </c>
      <c r="K50" s="13">
        <v>3</v>
      </c>
      <c r="L50" s="14" t="s">
        <v>493</v>
      </c>
      <c r="M50" s="14" t="s">
        <v>483</v>
      </c>
      <c r="N50" s="16">
        <v>759</v>
      </c>
      <c r="P50" s="13">
        <v>3</v>
      </c>
      <c r="Q50" s="14" t="s">
        <v>325</v>
      </c>
      <c r="R50" s="14" t="s">
        <v>309</v>
      </c>
      <c r="S50" s="16">
        <v>234</v>
      </c>
    </row>
    <row r="51" spans="1:19" x14ac:dyDescent="0.25">
      <c r="A51" s="13">
        <v>4</v>
      </c>
      <c r="B51" s="14" t="s">
        <v>499</v>
      </c>
      <c r="C51" s="14" t="s">
        <v>483</v>
      </c>
      <c r="D51" s="16">
        <v>108</v>
      </c>
      <c r="F51" s="13">
        <v>4</v>
      </c>
      <c r="G51" s="14" t="s">
        <v>492</v>
      </c>
      <c r="H51" s="14" t="s">
        <v>483</v>
      </c>
      <c r="I51" s="16">
        <v>178</v>
      </c>
      <c r="K51" s="13">
        <v>4</v>
      </c>
      <c r="L51" s="14" t="s">
        <v>414</v>
      </c>
      <c r="M51" s="14" t="s">
        <v>413</v>
      </c>
      <c r="N51" s="16">
        <v>745</v>
      </c>
      <c r="P51" s="13">
        <v>4</v>
      </c>
      <c r="Q51" s="14" t="s">
        <v>414</v>
      </c>
      <c r="R51" s="14" t="s">
        <v>413</v>
      </c>
      <c r="S51" s="16">
        <v>231</v>
      </c>
    </row>
    <row r="52" spans="1:19" x14ac:dyDescent="0.25">
      <c r="A52" s="13">
        <v>5</v>
      </c>
      <c r="B52" s="14" t="s">
        <v>213</v>
      </c>
      <c r="C52" s="14" t="s">
        <v>204</v>
      </c>
      <c r="D52" s="16">
        <v>108</v>
      </c>
      <c r="F52" s="13">
        <v>5</v>
      </c>
      <c r="G52" s="14" t="s">
        <v>570</v>
      </c>
      <c r="H52" s="14" t="s">
        <v>553</v>
      </c>
      <c r="I52" s="16">
        <v>165</v>
      </c>
      <c r="K52" s="13">
        <v>5</v>
      </c>
      <c r="L52" s="14" t="s">
        <v>591</v>
      </c>
      <c r="M52" s="14" t="s">
        <v>588</v>
      </c>
      <c r="N52" s="16">
        <v>739</v>
      </c>
      <c r="P52" s="13">
        <v>5</v>
      </c>
      <c r="Q52" s="14" t="s">
        <v>151</v>
      </c>
      <c r="R52" s="14" t="s">
        <v>135</v>
      </c>
      <c r="S52" s="16">
        <v>231</v>
      </c>
    </row>
    <row r="53" spans="1:19" x14ac:dyDescent="0.25">
      <c r="A53" s="13">
        <v>6</v>
      </c>
      <c r="B53" s="14" t="s">
        <v>345</v>
      </c>
      <c r="C53" s="14" t="s">
        <v>5</v>
      </c>
      <c r="D53" s="16">
        <v>101</v>
      </c>
      <c r="F53" s="13">
        <v>6</v>
      </c>
      <c r="G53" s="14" t="s">
        <v>180</v>
      </c>
      <c r="H53" s="14" t="s">
        <v>185</v>
      </c>
      <c r="I53" s="16">
        <v>158</v>
      </c>
      <c r="K53" s="13">
        <v>6</v>
      </c>
      <c r="L53" s="14" t="s">
        <v>109</v>
      </c>
      <c r="M53" s="14" t="s">
        <v>99</v>
      </c>
      <c r="N53" s="16">
        <v>737</v>
      </c>
      <c r="P53" s="13">
        <v>6</v>
      </c>
      <c r="Q53" s="14" t="s">
        <v>288</v>
      </c>
      <c r="R53" s="14" t="s">
        <v>274</v>
      </c>
      <c r="S53" s="16">
        <v>226</v>
      </c>
    </row>
    <row r="54" spans="1:19" x14ac:dyDescent="0.25">
      <c r="A54" s="13">
        <v>7</v>
      </c>
      <c r="B54" s="14" t="s">
        <v>109</v>
      </c>
      <c r="C54" s="14" t="s">
        <v>99</v>
      </c>
      <c r="D54" s="16">
        <v>98</v>
      </c>
      <c r="F54" s="13">
        <v>7</v>
      </c>
      <c r="G54" s="14" t="s">
        <v>590</v>
      </c>
      <c r="H54" s="14" t="s">
        <v>588</v>
      </c>
      <c r="I54" s="16">
        <v>157</v>
      </c>
      <c r="K54" s="13">
        <v>7</v>
      </c>
      <c r="L54" s="14" t="s">
        <v>69</v>
      </c>
      <c r="M54" s="14" t="s">
        <v>43</v>
      </c>
      <c r="N54" s="16">
        <v>730</v>
      </c>
      <c r="P54" s="13">
        <v>7</v>
      </c>
      <c r="Q54" s="14" t="s">
        <v>213</v>
      </c>
      <c r="R54" s="14" t="s">
        <v>204</v>
      </c>
      <c r="S54" s="16">
        <v>221</v>
      </c>
    </row>
    <row r="55" spans="1:19" x14ac:dyDescent="0.25">
      <c r="A55" s="13">
        <v>8</v>
      </c>
      <c r="B55" s="14" t="s">
        <v>521</v>
      </c>
      <c r="C55" s="14" t="s">
        <v>518</v>
      </c>
      <c r="D55" s="16">
        <v>93</v>
      </c>
      <c r="F55" s="13">
        <v>8</v>
      </c>
      <c r="G55" s="14" t="s">
        <v>487</v>
      </c>
      <c r="H55" s="14" t="s">
        <v>483</v>
      </c>
      <c r="I55" s="16">
        <v>155</v>
      </c>
      <c r="K55" s="13">
        <v>8</v>
      </c>
      <c r="L55" s="14" t="s">
        <v>641</v>
      </c>
      <c r="M55" s="14" t="s">
        <v>623</v>
      </c>
      <c r="N55" s="16">
        <v>729</v>
      </c>
      <c r="P55" s="13">
        <v>8</v>
      </c>
      <c r="Q55" s="14" t="s">
        <v>418</v>
      </c>
      <c r="R55" s="14" t="s">
        <v>413</v>
      </c>
      <c r="S55" s="16">
        <v>219</v>
      </c>
    </row>
    <row r="56" spans="1:19" x14ac:dyDescent="0.25">
      <c r="A56" s="13">
        <v>9</v>
      </c>
      <c r="B56" s="14" t="s">
        <v>522</v>
      </c>
      <c r="C56" s="14" t="s">
        <v>518</v>
      </c>
      <c r="D56" s="16">
        <v>88</v>
      </c>
      <c r="F56" s="13">
        <v>9</v>
      </c>
      <c r="G56" s="14" t="s">
        <v>414</v>
      </c>
      <c r="H56" s="14" t="s">
        <v>413</v>
      </c>
      <c r="I56" s="16">
        <v>146</v>
      </c>
      <c r="K56" s="13">
        <v>9</v>
      </c>
      <c r="L56" s="14" t="s">
        <v>499</v>
      </c>
      <c r="M56" s="14" t="s">
        <v>483</v>
      </c>
      <c r="N56" s="16">
        <v>726</v>
      </c>
      <c r="P56" s="13">
        <v>9</v>
      </c>
      <c r="Q56" s="14" t="s">
        <v>311</v>
      </c>
      <c r="R56" s="14" t="s">
        <v>309</v>
      </c>
      <c r="S56" s="16">
        <v>212</v>
      </c>
    </row>
    <row r="57" spans="1:19" x14ac:dyDescent="0.25">
      <c r="A57" s="13">
        <v>10</v>
      </c>
      <c r="B57" s="14" t="s">
        <v>392</v>
      </c>
      <c r="C57" s="14" t="s">
        <v>378</v>
      </c>
      <c r="D57" s="16">
        <v>82</v>
      </c>
      <c r="F57" s="13">
        <v>10</v>
      </c>
      <c r="G57" s="14" t="s">
        <v>493</v>
      </c>
      <c r="H57" s="14" t="s">
        <v>483</v>
      </c>
      <c r="I57" s="16">
        <v>143</v>
      </c>
      <c r="K57" s="13">
        <v>10</v>
      </c>
      <c r="L57" s="14" t="s">
        <v>325</v>
      </c>
      <c r="M57" s="14" t="s">
        <v>309</v>
      </c>
      <c r="N57" s="16">
        <v>724</v>
      </c>
      <c r="P57" s="13">
        <v>10</v>
      </c>
      <c r="Q57" s="14" t="s">
        <v>312</v>
      </c>
      <c r="R57" s="14" t="s">
        <v>309</v>
      </c>
      <c r="S57" s="16">
        <v>210</v>
      </c>
    </row>
    <row r="58" spans="1:19" x14ac:dyDescent="0.25">
      <c r="A58" s="13">
        <v>11</v>
      </c>
      <c r="B58" s="14" t="s">
        <v>180</v>
      </c>
      <c r="C58" s="14" t="s">
        <v>185</v>
      </c>
      <c r="D58" s="16">
        <v>81</v>
      </c>
      <c r="F58" s="13">
        <v>11</v>
      </c>
      <c r="G58" s="14" t="s">
        <v>603</v>
      </c>
      <c r="H58" s="14" t="s">
        <v>588</v>
      </c>
      <c r="I58" s="16">
        <v>142</v>
      </c>
      <c r="K58" s="13">
        <v>11</v>
      </c>
      <c r="L58" s="14" t="s">
        <v>171</v>
      </c>
      <c r="M58" s="14" t="s">
        <v>185</v>
      </c>
      <c r="N58" s="16">
        <v>723</v>
      </c>
      <c r="P58" s="13">
        <v>11</v>
      </c>
      <c r="Q58" s="14" t="s">
        <v>179</v>
      </c>
      <c r="R58" s="14" t="s">
        <v>185</v>
      </c>
      <c r="S58" s="16">
        <v>209</v>
      </c>
    </row>
    <row r="59" spans="1:19" x14ac:dyDescent="0.25">
      <c r="A59" s="13">
        <v>12</v>
      </c>
      <c r="B59" s="14" t="s">
        <v>208</v>
      </c>
      <c r="C59" s="14" t="s">
        <v>204</v>
      </c>
      <c r="D59" s="16">
        <v>79</v>
      </c>
      <c r="F59" s="13">
        <v>12</v>
      </c>
      <c r="G59" s="14" t="s">
        <v>591</v>
      </c>
      <c r="H59" s="14" t="s">
        <v>588</v>
      </c>
      <c r="I59" s="16">
        <v>141</v>
      </c>
      <c r="K59" s="13">
        <v>12</v>
      </c>
      <c r="L59" s="14" t="s">
        <v>392</v>
      </c>
      <c r="M59" s="14" t="s">
        <v>378</v>
      </c>
      <c r="N59" s="16">
        <v>720</v>
      </c>
      <c r="P59" s="13">
        <v>12</v>
      </c>
      <c r="Q59" s="14" t="s">
        <v>594</v>
      </c>
      <c r="R59" s="14" t="s">
        <v>588</v>
      </c>
      <c r="S59" s="16">
        <v>209</v>
      </c>
    </row>
    <row r="60" spans="1:19" x14ac:dyDescent="0.25">
      <c r="A60" s="13">
        <v>13</v>
      </c>
      <c r="B60" s="14" t="s">
        <v>277</v>
      </c>
      <c r="C60" s="14" t="s">
        <v>274</v>
      </c>
      <c r="D60" s="16">
        <v>78</v>
      </c>
      <c r="F60" s="13">
        <v>13</v>
      </c>
      <c r="G60" s="14" t="s">
        <v>217</v>
      </c>
      <c r="H60" s="14" t="s">
        <v>204</v>
      </c>
      <c r="I60" s="16">
        <v>141</v>
      </c>
      <c r="K60" s="13">
        <v>13</v>
      </c>
      <c r="L60" s="14" t="s">
        <v>485</v>
      </c>
      <c r="M60" s="14" t="s">
        <v>483</v>
      </c>
      <c r="N60" s="16">
        <v>718</v>
      </c>
      <c r="P60" s="13">
        <v>13</v>
      </c>
      <c r="Q60" s="14" t="s">
        <v>318</v>
      </c>
      <c r="R60" s="14" t="s">
        <v>309</v>
      </c>
      <c r="S60" s="16">
        <v>207</v>
      </c>
    </row>
    <row r="61" spans="1:19" x14ac:dyDescent="0.25">
      <c r="A61" s="13">
        <v>14</v>
      </c>
      <c r="B61" s="14" t="s">
        <v>288</v>
      </c>
      <c r="C61" s="14" t="s">
        <v>274</v>
      </c>
      <c r="D61" s="16">
        <v>78</v>
      </c>
      <c r="F61" s="13">
        <v>14</v>
      </c>
      <c r="G61" s="14" t="s">
        <v>536</v>
      </c>
      <c r="H61" s="14" t="s">
        <v>518</v>
      </c>
      <c r="I61" s="16">
        <v>141</v>
      </c>
      <c r="K61" s="13">
        <v>14</v>
      </c>
      <c r="L61" s="14" t="s">
        <v>312</v>
      </c>
      <c r="M61" s="14" t="s">
        <v>309</v>
      </c>
      <c r="N61" s="16">
        <v>718</v>
      </c>
      <c r="P61" s="13">
        <v>14</v>
      </c>
      <c r="Q61" s="14" t="s">
        <v>427</v>
      </c>
      <c r="R61" s="14" t="s">
        <v>413</v>
      </c>
      <c r="S61" s="16">
        <v>207</v>
      </c>
    </row>
    <row r="62" spans="1:19" x14ac:dyDescent="0.25">
      <c r="A62" s="13">
        <v>15</v>
      </c>
      <c r="B62" s="14" t="s">
        <v>318</v>
      </c>
      <c r="C62" s="14" t="s">
        <v>309</v>
      </c>
      <c r="D62" s="16">
        <v>78</v>
      </c>
      <c r="F62" s="13">
        <v>15</v>
      </c>
      <c r="G62" s="14" t="s">
        <v>247</v>
      </c>
      <c r="H62" s="14" t="s">
        <v>239</v>
      </c>
      <c r="I62" s="16">
        <v>141</v>
      </c>
      <c r="K62" s="13">
        <v>15</v>
      </c>
      <c r="L62" s="14" t="s">
        <v>564</v>
      </c>
      <c r="M62" s="14" t="s">
        <v>553</v>
      </c>
      <c r="N62" s="16">
        <v>715</v>
      </c>
      <c r="P62" s="13">
        <v>15</v>
      </c>
      <c r="Q62" s="14" t="s">
        <v>493</v>
      </c>
      <c r="R62" s="14" t="s">
        <v>483</v>
      </c>
      <c r="S62" s="16">
        <v>206</v>
      </c>
    </row>
    <row r="63" spans="1:19" x14ac:dyDescent="0.25">
      <c r="A63" s="13">
        <v>16</v>
      </c>
      <c r="B63" s="14" t="s">
        <v>420</v>
      </c>
      <c r="C63" s="14" t="s">
        <v>413</v>
      </c>
      <c r="D63" s="16">
        <v>78</v>
      </c>
      <c r="F63" s="13">
        <v>16</v>
      </c>
      <c r="G63" s="14" t="s">
        <v>392</v>
      </c>
      <c r="H63" s="14" t="s">
        <v>378</v>
      </c>
      <c r="I63" s="16">
        <v>140</v>
      </c>
      <c r="K63" s="13">
        <v>16</v>
      </c>
      <c r="L63" s="14" t="s">
        <v>345</v>
      </c>
      <c r="M63" s="14" t="s">
        <v>5</v>
      </c>
      <c r="N63" s="16">
        <v>714</v>
      </c>
      <c r="P63" s="13">
        <v>16</v>
      </c>
      <c r="Q63" s="14" t="s">
        <v>209</v>
      </c>
      <c r="R63" s="14" t="s">
        <v>204</v>
      </c>
      <c r="S63" s="16">
        <v>204</v>
      </c>
    </row>
    <row r="64" spans="1:19" x14ac:dyDescent="0.25">
      <c r="A64" s="13">
        <v>17</v>
      </c>
      <c r="B64" s="14" t="s">
        <v>386</v>
      </c>
      <c r="C64" s="14" t="s">
        <v>378</v>
      </c>
      <c r="D64" s="16">
        <v>77</v>
      </c>
      <c r="F64" s="13">
        <v>17</v>
      </c>
      <c r="G64" s="14" t="s">
        <v>78</v>
      </c>
      <c r="H64" s="14" t="s">
        <v>43</v>
      </c>
      <c r="I64" s="16">
        <v>139</v>
      </c>
      <c r="K64" s="13">
        <v>17</v>
      </c>
      <c r="L64" s="14" t="s">
        <v>635</v>
      </c>
      <c r="M64" s="14" t="s">
        <v>623</v>
      </c>
      <c r="N64" s="16">
        <v>709</v>
      </c>
      <c r="P64" s="13">
        <v>17</v>
      </c>
      <c r="Q64" s="14" t="s">
        <v>641</v>
      </c>
      <c r="R64" s="14" t="s">
        <v>623</v>
      </c>
      <c r="S64" s="16">
        <v>203</v>
      </c>
    </row>
    <row r="65" spans="1:19" x14ac:dyDescent="0.25">
      <c r="A65" s="13">
        <v>18</v>
      </c>
      <c r="B65" s="14" t="s">
        <v>453</v>
      </c>
      <c r="C65" s="14" t="s">
        <v>448</v>
      </c>
      <c r="D65" s="16">
        <v>76</v>
      </c>
      <c r="F65" s="13">
        <v>18</v>
      </c>
      <c r="G65" s="14" t="s">
        <v>463</v>
      </c>
      <c r="H65" s="14" t="s">
        <v>448</v>
      </c>
      <c r="I65" s="16">
        <v>137</v>
      </c>
      <c r="K65" s="13">
        <v>18</v>
      </c>
      <c r="L65" s="14" t="s">
        <v>170</v>
      </c>
      <c r="M65" s="14" t="s">
        <v>185</v>
      </c>
      <c r="N65" s="16">
        <v>706</v>
      </c>
      <c r="P65" s="13">
        <v>18</v>
      </c>
      <c r="Q65" s="14" t="s">
        <v>499</v>
      </c>
      <c r="R65" s="14" t="s">
        <v>483</v>
      </c>
      <c r="S65" s="16">
        <v>202</v>
      </c>
    </row>
    <row r="66" spans="1:19" x14ac:dyDescent="0.25">
      <c r="A66" s="13">
        <v>19</v>
      </c>
      <c r="B66" s="14" t="s">
        <v>594</v>
      </c>
      <c r="C66" s="14" t="s">
        <v>588</v>
      </c>
      <c r="D66" s="16">
        <v>75</v>
      </c>
      <c r="F66" s="13">
        <v>19</v>
      </c>
      <c r="G66" s="14" t="s">
        <v>625</v>
      </c>
      <c r="H66" s="14" t="s">
        <v>623</v>
      </c>
      <c r="I66" s="16">
        <v>137</v>
      </c>
      <c r="K66" s="13">
        <v>19</v>
      </c>
      <c r="L66" s="14" t="s">
        <v>669</v>
      </c>
      <c r="M66" s="14" t="s">
        <v>658</v>
      </c>
      <c r="N66" s="16">
        <v>705</v>
      </c>
      <c r="P66" s="13">
        <v>19</v>
      </c>
      <c r="Q66" s="14" t="s">
        <v>174</v>
      </c>
      <c r="R66" s="14" t="s">
        <v>185</v>
      </c>
      <c r="S66" s="16">
        <v>200</v>
      </c>
    </row>
    <row r="67" spans="1:19" ht="15.75" thickBot="1" x14ac:dyDescent="0.3">
      <c r="A67" s="17">
        <v>20</v>
      </c>
      <c r="B67" s="18" t="s">
        <v>39</v>
      </c>
      <c r="C67" s="18" t="s">
        <v>40</v>
      </c>
      <c r="D67" s="20">
        <v>74</v>
      </c>
      <c r="F67" s="17">
        <v>20</v>
      </c>
      <c r="G67" s="18" t="s">
        <v>49</v>
      </c>
      <c r="H67" s="18"/>
      <c r="I67" s="20">
        <v>136</v>
      </c>
      <c r="K67" s="17">
        <v>20</v>
      </c>
      <c r="L67" s="18" t="s">
        <v>288</v>
      </c>
      <c r="M67" s="18" t="s">
        <v>274</v>
      </c>
      <c r="N67" s="20">
        <v>703</v>
      </c>
      <c r="P67" s="17">
        <v>20</v>
      </c>
      <c r="Q67" s="18" t="s">
        <v>215</v>
      </c>
      <c r="R67" s="18" t="s">
        <v>204</v>
      </c>
      <c r="S67" s="20">
        <v>197</v>
      </c>
    </row>
    <row r="68" spans="1:19" ht="15.75" thickBot="1" x14ac:dyDescent="0.3"/>
    <row r="69" spans="1:19" ht="15.75" thickBot="1" x14ac:dyDescent="0.3">
      <c r="A69" s="39"/>
      <c r="B69" s="40" t="s">
        <v>63</v>
      </c>
      <c r="C69" s="40" t="s">
        <v>32</v>
      </c>
      <c r="D69" s="7" t="s">
        <v>43</v>
      </c>
      <c r="F69" s="39"/>
      <c r="G69" s="40" t="s">
        <v>63</v>
      </c>
      <c r="H69" s="40" t="s">
        <v>32</v>
      </c>
      <c r="I69" s="7" t="s">
        <v>20</v>
      </c>
      <c r="K69" s="39"/>
      <c r="L69" s="40" t="s">
        <v>63</v>
      </c>
      <c r="M69" s="40" t="s">
        <v>32</v>
      </c>
      <c r="N69" s="7" t="s">
        <v>21</v>
      </c>
      <c r="P69" s="39"/>
      <c r="Q69" s="40" t="s">
        <v>63</v>
      </c>
      <c r="R69" s="40" t="s">
        <v>32</v>
      </c>
      <c r="S69" s="7" t="s">
        <v>23</v>
      </c>
    </row>
    <row r="70" spans="1:19" x14ac:dyDescent="0.25">
      <c r="A70" s="13">
        <v>1</v>
      </c>
      <c r="B70" s="14" t="s">
        <v>179</v>
      </c>
      <c r="C70" s="14" t="s">
        <v>185</v>
      </c>
      <c r="D70" s="43">
        <v>0.36032388663967613</v>
      </c>
      <c r="F70" s="13">
        <v>1</v>
      </c>
      <c r="G70" s="14" t="s">
        <v>206</v>
      </c>
      <c r="H70" s="14" t="s">
        <v>204</v>
      </c>
      <c r="I70" s="43">
        <v>0.49223602484472051</v>
      </c>
      <c r="K70" s="13">
        <v>1</v>
      </c>
      <c r="L70" s="14" t="s">
        <v>206</v>
      </c>
      <c r="M70" s="14" t="s">
        <v>204</v>
      </c>
      <c r="N70" s="43">
        <v>0.79051383399209485</v>
      </c>
      <c r="P70" s="13">
        <v>1</v>
      </c>
      <c r="Q70" s="14" t="s">
        <v>206</v>
      </c>
      <c r="R70" s="14" t="s">
        <v>204</v>
      </c>
      <c r="S70" s="43">
        <v>1.2827498588368154</v>
      </c>
    </row>
    <row r="71" spans="1:19" x14ac:dyDescent="0.25">
      <c r="A71" s="13">
        <v>2</v>
      </c>
      <c r="B71" s="14" t="s">
        <v>206</v>
      </c>
      <c r="C71" s="14" t="s">
        <v>204</v>
      </c>
      <c r="D71" s="43">
        <v>0.35375494071146246</v>
      </c>
      <c r="F71" s="13">
        <v>2</v>
      </c>
      <c r="G71" s="14" t="s">
        <v>213</v>
      </c>
      <c r="H71" s="14" t="s">
        <v>204</v>
      </c>
      <c r="I71" s="43">
        <v>0.45227606461086639</v>
      </c>
      <c r="K71" s="13">
        <v>2</v>
      </c>
      <c r="L71" s="14" t="s">
        <v>288</v>
      </c>
      <c r="M71" s="14" t="s">
        <v>274</v>
      </c>
      <c r="N71" s="43">
        <v>0.70079999999999998</v>
      </c>
      <c r="P71" s="13">
        <v>2</v>
      </c>
      <c r="Q71" s="14" t="s">
        <v>288</v>
      </c>
      <c r="R71" s="14" t="s">
        <v>274</v>
      </c>
      <c r="S71" s="43">
        <v>1.1005155049786628</v>
      </c>
    </row>
    <row r="72" spans="1:19" x14ac:dyDescent="0.25">
      <c r="A72" s="13">
        <v>3</v>
      </c>
      <c r="B72" s="14" t="s">
        <v>213</v>
      </c>
      <c r="C72" s="14" t="s">
        <v>204</v>
      </c>
      <c r="D72" s="43">
        <v>0.34904013961605584</v>
      </c>
      <c r="F72" s="13">
        <v>3</v>
      </c>
      <c r="G72" s="14" t="s">
        <v>664</v>
      </c>
      <c r="H72" s="14" t="s">
        <v>658</v>
      </c>
      <c r="I72" s="43">
        <v>0.42879746835443039</v>
      </c>
      <c r="K72" s="13">
        <v>3</v>
      </c>
      <c r="L72" s="14" t="s">
        <v>594</v>
      </c>
      <c r="M72" s="14" t="s">
        <v>588</v>
      </c>
      <c r="N72" s="43">
        <v>0.67536704730831976</v>
      </c>
      <c r="P72" s="13">
        <v>3</v>
      </c>
      <c r="Q72" s="14" t="s">
        <v>213</v>
      </c>
      <c r="R72" s="14" t="s">
        <v>204</v>
      </c>
      <c r="S72" s="43">
        <v>1.0805483159197669</v>
      </c>
    </row>
    <row r="73" spans="1:19" x14ac:dyDescent="0.25">
      <c r="A73" s="13">
        <v>4</v>
      </c>
      <c r="B73" s="14" t="s">
        <v>485</v>
      </c>
      <c r="C73" s="14" t="s">
        <v>483</v>
      </c>
      <c r="D73" s="43">
        <v>0.34194528875379937</v>
      </c>
      <c r="F73" s="13">
        <v>4</v>
      </c>
      <c r="G73" s="14" t="s">
        <v>288</v>
      </c>
      <c r="H73" s="14" t="s">
        <v>274</v>
      </c>
      <c r="I73" s="43">
        <v>0.39971550497866287</v>
      </c>
      <c r="K73" s="13">
        <v>4</v>
      </c>
      <c r="L73" s="14" t="s">
        <v>536</v>
      </c>
      <c r="M73" s="14" t="s">
        <v>518</v>
      </c>
      <c r="N73" s="43">
        <v>0.65811965811965811</v>
      </c>
      <c r="P73" s="13">
        <v>4</v>
      </c>
      <c r="Q73" s="14" t="s">
        <v>594</v>
      </c>
      <c r="R73" s="14" t="s">
        <v>588</v>
      </c>
      <c r="S73" s="43">
        <v>1.0561810007966919</v>
      </c>
    </row>
    <row r="74" spans="1:19" x14ac:dyDescent="0.25">
      <c r="A74" s="13">
        <v>5</v>
      </c>
      <c r="B74" s="14" t="s">
        <v>325</v>
      </c>
      <c r="C74" s="14" t="s">
        <v>309</v>
      </c>
      <c r="D74" s="43">
        <v>0.33920704845814981</v>
      </c>
      <c r="F74" s="13">
        <v>5</v>
      </c>
      <c r="G74" s="14" t="s">
        <v>179</v>
      </c>
      <c r="H74" s="14" t="s">
        <v>185</v>
      </c>
      <c r="I74" s="43">
        <v>0.39694656488549618</v>
      </c>
      <c r="K74" s="13">
        <v>5</v>
      </c>
      <c r="L74" s="14" t="s">
        <v>485</v>
      </c>
      <c r="M74" s="14" t="s">
        <v>483</v>
      </c>
      <c r="N74" s="43">
        <v>0.65197568389057747</v>
      </c>
      <c r="P74" s="13">
        <v>5</v>
      </c>
      <c r="Q74" s="14" t="s">
        <v>664</v>
      </c>
      <c r="R74" s="14" t="s">
        <v>658</v>
      </c>
      <c r="S74" s="43">
        <v>1.0501566916554013</v>
      </c>
    </row>
    <row r="75" spans="1:19" x14ac:dyDescent="0.25">
      <c r="A75" s="13">
        <v>6</v>
      </c>
      <c r="B75" s="14" t="s">
        <v>427</v>
      </c>
      <c r="C75" s="14" t="s">
        <v>413</v>
      </c>
      <c r="D75" s="43">
        <v>0.3339130434782609</v>
      </c>
      <c r="F75" s="13">
        <v>6</v>
      </c>
      <c r="G75" s="14" t="s">
        <v>485</v>
      </c>
      <c r="H75" s="14" t="s">
        <v>483</v>
      </c>
      <c r="I75" s="43">
        <v>0.39693593314763231</v>
      </c>
      <c r="K75" s="13">
        <v>6</v>
      </c>
      <c r="L75" s="14" t="s">
        <v>151</v>
      </c>
      <c r="M75" s="14" t="s">
        <v>135</v>
      </c>
      <c r="N75" s="43">
        <v>0.64212328767123283</v>
      </c>
      <c r="P75" s="13">
        <v>6</v>
      </c>
      <c r="Q75" s="14" t="s">
        <v>485</v>
      </c>
      <c r="R75" s="14" t="s">
        <v>483</v>
      </c>
      <c r="S75" s="43">
        <v>1.0489116170382098</v>
      </c>
    </row>
    <row r="76" spans="1:19" x14ac:dyDescent="0.25">
      <c r="A76" s="13">
        <v>7</v>
      </c>
      <c r="B76" s="14" t="s">
        <v>637</v>
      </c>
      <c r="C76" s="14" t="s">
        <v>623</v>
      </c>
      <c r="D76" s="43">
        <v>0.33271375464684017</v>
      </c>
      <c r="F76" s="13">
        <v>7</v>
      </c>
      <c r="G76" s="14" t="s">
        <v>427</v>
      </c>
      <c r="H76" s="14" t="s">
        <v>413</v>
      </c>
      <c r="I76" s="43">
        <v>0.39398734177215189</v>
      </c>
      <c r="K76" s="13">
        <v>7</v>
      </c>
      <c r="L76" s="14" t="s">
        <v>567</v>
      </c>
      <c r="M76" s="14" t="s">
        <v>553</v>
      </c>
      <c r="N76" s="43">
        <v>0.63021868787276347</v>
      </c>
      <c r="P76" s="13">
        <v>7</v>
      </c>
      <c r="Q76" s="14" t="s">
        <v>567</v>
      </c>
      <c r="R76" s="14" t="s">
        <v>553</v>
      </c>
      <c r="S76" s="43">
        <v>1.0205930194235657</v>
      </c>
    </row>
    <row r="77" spans="1:19" x14ac:dyDescent="0.25">
      <c r="A77" s="13">
        <v>8</v>
      </c>
      <c r="B77" s="14" t="s">
        <v>564</v>
      </c>
      <c r="C77" s="14" t="s">
        <v>553</v>
      </c>
      <c r="D77" s="43">
        <v>0.33079268292682928</v>
      </c>
      <c r="F77" s="13">
        <v>8</v>
      </c>
      <c r="G77" s="14" t="s">
        <v>521</v>
      </c>
      <c r="H77" s="14" t="s">
        <v>518</v>
      </c>
      <c r="I77" s="43">
        <v>0.39332096474953615</v>
      </c>
      <c r="K77" s="13">
        <v>8</v>
      </c>
      <c r="L77" s="14" t="s">
        <v>213</v>
      </c>
      <c r="M77" s="14" t="s">
        <v>204</v>
      </c>
      <c r="N77" s="43">
        <v>0.62827225130890052</v>
      </c>
      <c r="P77" s="13">
        <v>8</v>
      </c>
      <c r="Q77" s="14" t="s">
        <v>151</v>
      </c>
      <c r="R77" s="14" t="s">
        <v>135</v>
      </c>
      <c r="S77" s="43">
        <v>1.0180745814307457</v>
      </c>
    </row>
    <row r="78" spans="1:19" x14ac:dyDescent="0.25">
      <c r="A78" s="13">
        <v>9</v>
      </c>
      <c r="B78" s="14" t="s">
        <v>312</v>
      </c>
      <c r="C78" s="14" t="s">
        <v>309</v>
      </c>
      <c r="D78" s="43">
        <v>0.32789317507418397</v>
      </c>
      <c r="F78" s="13">
        <v>9</v>
      </c>
      <c r="G78" s="14" t="s">
        <v>567</v>
      </c>
      <c r="H78" s="14" t="s">
        <v>553</v>
      </c>
      <c r="I78" s="43">
        <v>0.39037433155080214</v>
      </c>
      <c r="K78" s="13">
        <v>9</v>
      </c>
      <c r="L78" s="14" t="s">
        <v>664</v>
      </c>
      <c r="M78" s="14" t="s">
        <v>658</v>
      </c>
      <c r="N78" s="43">
        <v>0.62135922330097082</v>
      </c>
      <c r="P78" s="13">
        <v>9</v>
      </c>
      <c r="Q78" s="14" t="s">
        <v>536</v>
      </c>
      <c r="R78" s="14" t="s">
        <v>518</v>
      </c>
      <c r="S78" s="43">
        <v>1.013632966104449</v>
      </c>
    </row>
    <row r="79" spans="1:19" x14ac:dyDescent="0.25">
      <c r="A79" s="13">
        <v>10</v>
      </c>
      <c r="B79" s="14" t="s">
        <v>288</v>
      </c>
      <c r="C79" s="14" t="s">
        <v>274</v>
      </c>
      <c r="D79" s="43">
        <v>0.32479999999999998</v>
      </c>
      <c r="F79" s="13">
        <v>10</v>
      </c>
      <c r="G79" s="14" t="s">
        <v>414</v>
      </c>
      <c r="H79" s="14" t="s">
        <v>413</v>
      </c>
      <c r="I79" s="43">
        <v>0.38926174496644295</v>
      </c>
      <c r="K79" s="13">
        <v>10</v>
      </c>
      <c r="L79" s="14" t="s">
        <v>209</v>
      </c>
      <c r="M79" s="14" t="s">
        <v>204</v>
      </c>
      <c r="N79" s="43">
        <v>0.61677631578947367</v>
      </c>
      <c r="P79" s="13">
        <v>10</v>
      </c>
      <c r="Q79" s="14" t="s">
        <v>209</v>
      </c>
      <c r="R79" s="14" t="s">
        <v>204</v>
      </c>
      <c r="S79" s="43">
        <v>0.96868247414724495</v>
      </c>
    </row>
    <row r="80" spans="1:19" x14ac:dyDescent="0.25">
      <c r="A80" s="13">
        <v>11</v>
      </c>
      <c r="B80" s="14" t="s">
        <v>641</v>
      </c>
      <c r="C80" s="14" t="s">
        <v>623</v>
      </c>
      <c r="D80" s="43">
        <v>0.32167832167832167</v>
      </c>
      <c r="F80" s="13">
        <v>11</v>
      </c>
      <c r="G80" s="14" t="s">
        <v>143</v>
      </c>
      <c r="H80" s="14" t="s">
        <v>135</v>
      </c>
      <c r="I80" s="43">
        <v>0.38768115942028986</v>
      </c>
      <c r="K80" s="13">
        <v>11</v>
      </c>
      <c r="L80" s="14" t="s">
        <v>418</v>
      </c>
      <c r="M80" s="14" t="s">
        <v>413</v>
      </c>
      <c r="N80" s="43">
        <v>0.59938837920489296</v>
      </c>
      <c r="P80" s="13">
        <v>11</v>
      </c>
      <c r="Q80" s="14" t="s">
        <v>418</v>
      </c>
      <c r="R80" s="14" t="s">
        <v>413</v>
      </c>
      <c r="S80" s="43">
        <v>0.95766176049985696</v>
      </c>
    </row>
    <row r="81" spans="1:19" x14ac:dyDescent="0.25">
      <c r="A81" s="13">
        <v>12</v>
      </c>
      <c r="B81" s="14" t="s">
        <v>567</v>
      </c>
      <c r="C81" s="14" t="s">
        <v>553</v>
      </c>
      <c r="D81" s="43">
        <v>0.32007952286282304</v>
      </c>
      <c r="F81" s="13">
        <v>12</v>
      </c>
      <c r="G81" s="14" t="s">
        <v>637</v>
      </c>
      <c r="H81" s="14" t="s">
        <v>623</v>
      </c>
      <c r="I81" s="43">
        <v>0.38737201365187712</v>
      </c>
      <c r="K81" s="13">
        <v>12</v>
      </c>
      <c r="L81" s="14" t="s">
        <v>250</v>
      </c>
      <c r="M81" s="14" t="s">
        <v>239</v>
      </c>
      <c r="N81" s="43">
        <v>0.596830985915493</v>
      </c>
      <c r="P81" s="13">
        <v>12</v>
      </c>
      <c r="Q81" s="14" t="s">
        <v>318</v>
      </c>
      <c r="R81" s="14" t="s">
        <v>309</v>
      </c>
      <c r="S81" s="43">
        <v>0.95662886008387338</v>
      </c>
    </row>
    <row r="82" spans="1:19" x14ac:dyDescent="0.25">
      <c r="A82" s="13">
        <v>13</v>
      </c>
      <c r="B82" s="14" t="s">
        <v>418</v>
      </c>
      <c r="C82" s="14" t="s">
        <v>413</v>
      </c>
      <c r="D82" s="43">
        <v>0.31804281345565749</v>
      </c>
      <c r="F82" s="13">
        <v>13</v>
      </c>
      <c r="G82" s="14" t="s">
        <v>564</v>
      </c>
      <c r="H82" s="14" t="s">
        <v>553</v>
      </c>
      <c r="I82" s="43">
        <v>0.38601398601398601</v>
      </c>
      <c r="K82" s="13">
        <v>13</v>
      </c>
      <c r="L82" s="14" t="s">
        <v>318</v>
      </c>
      <c r="M82" s="14" t="s">
        <v>309</v>
      </c>
      <c r="N82" s="43">
        <v>0.59180327868852456</v>
      </c>
      <c r="P82" s="13">
        <v>13</v>
      </c>
      <c r="Q82" s="14" t="s">
        <v>250</v>
      </c>
      <c r="R82" s="14" t="s">
        <v>239</v>
      </c>
      <c r="S82" s="43">
        <v>0.9547764112766487</v>
      </c>
    </row>
    <row r="83" spans="1:19" x14ac:dyDescent="0.25">
      <c r="A83" s="13">
        <v>14</v>
      </c>
      <c r="B83" s="14" t="s">
        <v>183</v>
      </c>
      <c r="C83" s="14" t="s">
        <v>185</v>
      </c>
      <c r="D83" s="43">
        <v>0.3132295719844358</v>
      </c>
      <c r="F83" s="13">
        <v>14</v>
      </c>
      <c r="G83" s="14" t="s">
        <v>208</v>
      </c>
      <c r="H83" s="14" t="s">
        <v>204</v>
      </c>
      <c r="I83" s="43">
        <v>0.38338192419825073</v>
      </c>
      <c r="K83" s="13">
        <v>14</v>
      </c>
      <c r="L83" s="14" t="s">
        <v>180</v>
      </c>
      <c r="M83" s="14" t="s">
        <v>185</v>
      </c>
      <c r="N83" s="43">
        <v>0.57796610169491525</v>
      </c>
      <c r="P83" s="13">
        <v>14</v>
      </c>
      <c r="Q83" s="14" t="s">
        <v>427</v>
      </c>
      <c r="R83" s="14" t="s">
        <v>413</v>
      </c>
      <c r="S83" s="43">
        <v>0.95398734177215194</v>
      </c>
    </row>
    <row r="84" spans="1:19" x14ac:dyDescent="0.25">
      <c r="A84" s="13">
        <v>15</v>
      </c>
      <c r="B84" s="14" t="s">
        <v>215</v>
      </c>
      <c r="C84" s="14" t="s">
        <v>204</v>
      </c>
      <c r="D84" s="43">
        <v>0.3107638888888889</v>
      </c>
      <c r="F84" s="13">
        <v>15</v>
      </c>
      <c r="G84" s="14" t="s">
        <v>499</v>
      </c>
      <c r="H84" s="14" t="s">
        <v>483</v>
      </c>
      <c r="I84" s="43">
        <v>0.38154269972451793</v>
      </c>
      <c r="K84" s="13">
        <v>15</v>
      </c>
      <c r="L84" s="14" t="s">
        <v>457</v>
      </c>
      <c r="M84" s="14" t="s">
        <v>448</v>
      </c>
      <c r="N84" s="43">
        <v>0.57662835249042144</v>
      </c>
      <c r="P84" s="13">
        <v>15</v>
      </c>
      <c r="Q84" s="14" t="s">
        <v>180</v>
      </c>
      <c r="R84" s="14" t="s">
        <v>185</v>
      </c>
      <c r="S84" s="43">
        <v>0.93415090050266492</v>
      </c>
    </row>
    <row r="85" spans="1:19" x14ac:dyDescent="0.25">
      <c r="A85" s="13">
        <v>16</v>
      </c>
      <c r="B85" s="14" t="s">
        <v>244</v>
      </c>
      <c r="C85" s="14" t="s">
        <v>239</v>
      </c>
      <c r="D85" s="43">
        <v>0.31034482758620691</v>
      </c>
      <c r="F85" s="13">
        <v>16</v>
      </c>
      <c r="G85" s="14" t="s">
        <v>594</v>
      </c>
      <c r="H85" s="14" t="s">
        <v>588</v>
      </c>
      <c r="I85" s="43">
        <v>0.3808139534883721</v>
      </c>
      <c r="K85" s="13">
        <v>16</v>
      </c>
      <c r="L85" s="14" t="s">
        <v>603</v>
      </c>
      <c r="M85" s="14" t="s">
        <v>588</v>
      </c>
      <c r="N85" s="43">
        <v>0.56672158154859964</v>
      </c>
      <c r="P85" s="13">
        <v>16</v>
      </c>
      <c r="Q85" s="14" t="s">
        <v>174</v>
      </c>
      <c r="R85" s="14" t="s">
        <v>185</v>
      </c>
      <c r="S85" s="43">
        <v>0.92069558200970469</v>
      </c>
    </row>
    <row r="86" spans="1:19" x14ac:dyDescent="0.25">
      <c r="A86" s="13">
        <v>17</v>
      </c>
      <c r="B86" s="14" t="s">
        <v>143</v>
      </c>
      <c r="C86" s="14" t="s">
        <v>135</v>
      </c>
      <c r="D86" s="43">
        <v>0.31020408163265306</v>
      </c>
      <c r="F86" s="13">
        <v>17</v>
      </c>
      <c r="G86" s="14" t="s">
        <v>325</v>
      </c>
      <c r="H86" s="14" t="s">
        <v>309</v>
      </c>
      <c r="I86" s="43">
        <v>0.37845303867403313</v>
      </c>
      <c r="K86" s="13">
        <v>17</v>
      </c>
      <c r="L86" s="14" t="s">
        <v>174</v>
      </c>
      <c r="M86" s="14" t="s">
        <v>185</v>
      </c>
      <c r="N86" s="43">
        <v>0.56063268892794371</v>
      </c>
      <c r="P86" s="13">
        <v>17</v>
      </c>
      <c r="Q86" s="14" t="s">
        <v>143</v>
      </c>
      <c r="R86" s="14" t="s">
        <v>135</v>
      </c>
      <c r="S86" s="43">
        <v>0.91217095533865722</v>
      </c>
    </row>
    <row r="87" spans="1:19" x14ac:dyDescent="0.25">
      <c r="A87" s="13">
        <v>18</v>
      </c>
      <c r="B87" s="14" t="s">
        <v>594</v>
      </c>
      <c r="C87" s="14" t="s">
        <v>588</v>
      </c>
      <c r="D87" s="43">
        <v>0.30505709624796085</v>
      </c>
      <c r="F87" s="13">
        <v>18</v>
      </c>
      <c r="G87" s="14" t="s">
        <v>151</v>
      </c>
      <c r="H87" s="14" t="s">
        <v>135</v>
      </c>
      <c r="I87" s="43">
        <v>0.37595129375951292</v>
      </c>
      <c r="K87" s="13">
        <v>18</v>
      </c>
      <c r="L87" s="14" t="s">
        <v>427</v>
      </c>
      <c r="M87" s="14" t="s">
        <v>413</v>
      </c>
      <c r="N87" s="43">
        <v>0.56000000000000005</v>
      </c>
      <c r="P87" s="13">
        <v>18</v>
      </c>
      <c r="Q87" s="14" t="s">
        <v>487</v>
      </c>
      <c r="R87" s="14" t="s">
        <v>483</v>
      </c>
      <c r="S87" s="43">
        <v>0.9093850732996579</v>
      </c>
    </row>
    <row r="88" spans="1:19" x14ac:dyDescent="0.25">
      <c r="A88" s="13">
        <v>19</v>
      </c>
      <c r="B88" s="14" t="s">
        <v>77</v>
      </c>
      <c r="C88" s="14" t="s">
        <v>43</v>
      </c>
      <c r="D88" s="43">
        <v>0.30457746478873238</v>
      </c>
      <c r="F88" s="13">
        <v>19</v>
      </c>
      <c r="G88" s="14" t="s">
        <v>392</v>
      </c>
      <c r="H88" s="14" t="s">
        <v>378</v>
      </c>
      <c r="I88" s="43">
        <v>0.375</v>
      </c>
      <c r="K88" s="13">
        <v>19</v>
      </c>
      <c r="L88" s="14" t="s">
        <v>311</v>
      </c>
      <c r="M88" s="14" t="s">
        <v>309</v>
      </c>
      <c r="N88" s="43">
        <v>0.55942947702060219</v>
      </c>
      <c r="P88" s="13">
        <v>19</v>
      </c>
      <c r="Q88" s="14" t="s">
        <v>499</v>
      </c>
      <c r="R88" s="14" t="s">
        <v>483</v>
      </c>
      <c r="S88" s="43">
        <v>0.90905079033940461</v>
      </c>
    </row>
    <row r="89" spans="1:19" ht="15.75" thickBot="1" x14ac:dyDescent="0.3">
      <c r="A89" s="17">
        <v>20</v>
      </c>
      <c r="B89" s="18" t="s">
        <v>208</v>
      </c>
      <c r="C89" s="18" t="s">
        <v>204</v>
      </c>
      <c r="D89" s="44">
        <v>0.3031301482701812</v>
      </c>
      <c r="F89" s="17">
        <v>20</v>
      </c>
      <c r="G89" s="18" t="s">
        <v>215</v>
      </c>
      <c r="H89" s="18" t="s">
        <v>204</v>
      </c>
      <c r="I89" s="44">
        <v>0.37480314960629924</v>
      </c>
      <c r="K89" s="17">
        <v>20</v>
      </c>
      <c r="L89" s="18" t="s">
        <v>487</v>
      </c>
      <c r="M89" s="18" t="s">
        <v>483</v>
      </c>
      <c r="N89" s="44">
        <v>0.55390334572490707</v>
      </c>
      <c r="P89" s="17">
        <v>20</v>
      </c>
      <c r="Q89" s="18" t="s">
        <v>325</v>
      </c>
      <c r="R89" s="18" t="s">
        <v>309</v>
      </c>
      <c r="S89" s="44">
        <v>0.9070873999075133</v>
      </c>
    </row>
    <row r="92" spans="1:19" x14ac:dyDescent="0.25">
      <c r="B92" s="46" t="s">
        <v>706</v>
      </c>
    </row>
  </sheetData>
  <conditionalFormatting sqref="C1:C1048576 H1:H1048576 M1:M1048576 R1:R1048576">
    <cfRule type="cellIs" dxfId="17" priority="1" operator="equal">
      <formula>$R$1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569F-770B-46BC-AF48-D72E26B8CEA2}">
  <dimension ref="A1:S93"/>
  <sheetViews>
    <sheetView tabSelected="1" topLeftCell="A61" workbookViewId="0">
      <selection activeCell="R86" sqref="R86"/>
    </sheetView>
  </sheetViews>
  <sheetFormatPr defaultRowHeight="15" x14ac:dyDescent="0.25"/>
  <cols>
    <col min="1" max="1" width="6.7109375" customWidth="1"/>
    <col min="2" max="2" width="17.140625" customWidth="1"/>
    <col min="3" max="3" width="11.28515625" customWidth="1"/>
    <col min="4" max="4" width="8.140625" customWidth="1"/>
    <col min="5" max="5" width="4.85546875" customWidth="1"/>
    <col min="6" max="6" width="6.85546875" customWidth="1"/>
    <col min="7" max="7" width="16.28515625" customWidth="1"/>
    <col min="8" max="8" width="8" customWidth="1"/>
    <col min="9" max="9" width="8.42578125" customWidth="1"/>
    <col min="10" max="10" width="3.42578125" customWidth="1"/>
    <col min="11" max="11" width="6.7109375" customWidth="1"/>
    <col min="12" max="12" width="16.5703125" customWidth="1"/>
    <col min="13" max="13" width="8" customWidth="1"/>
    <col min="14" max="14" width="11.140625" customWidth="1"/>
    <col min="15" max="15" width="5.28515625" customWidth="1"/>
    <col min="16" max="16" width="6.7109375" customWidth="1"/>
    <col min="17" max="17" width="15.7109375" customWidth="1"/>
    <col min="18" max="18" width="8.42578125" customWidth="1"/>
    <col min="19" max="19" width="7.7109375" customWidth="1"/>
  </cols>
  <sheetData>
    <row r="1" spans="1:19" ht="18.75" x14ac:dyDescent="0.3">
      <c r="A1" s="1" t="s">
        <v>44</v>
      </c>
      <c r="Q1" t="s">
        <v>692</v>
      </c>
      <c r="R1" t="s">
        <v>588</v>
      </c>
    </row>
    <row r="2" spans="1:19" ht="15.75" thickBot="1" x14ac:dyDescent="0.3"/>
    <row r="3" spans="1:19" ht="15.75" thickBot="1" x14ac:dyDescent="0.3">
      <c r="A3" s="39"/>
      <c r="B3" s="40" t="s">
        <v>63</v>
      </c>
      <c r="C3" s="40" t="s">
        <v>32</v>
      </c>
      <c r="D3" s="7" t="s">
        <v>7</v>
      </c>
      <c r="F3" s="39"/>
      <c r="G3" s="40" t="s">
        <v>63</v>
      </c>
      <c r="H3" s="40" t="s">
        <v>32</v>
      </c>
      <c r="I3" s="7" t="s">
        <v>24</v>
      </c>
      <c r="K3" s="39"/>
      <c r="L3" s="40" t="s">
        <v>63</v>
      </c>
      <c r="M3" s="40" t="s">
        <v>32</v>
      </c>
      <c r="N3" s="7" t="s">
        <v>25</v>
      </c>
      <c r="P3" s="39"/>
      <c r="Q3" s="40" t="s">
        <v>63</v>
      </c>
      <c r="R3" s="40" t="s">
        <v>32</v>
      </c>
      <c r="S3" s="7" t="s">
        <v>45</v>
      </c>
    </row>
    <row r="4" spans="1:19" x14ac:dyDescent="0.25">
      <c r="A4" s="13">
        <v>1</v>
      </c>
      <c r="B4" s="14" t="s">
        <v>610</v>
      </c>
      <c r="C4" s="14" t="s">
        <v>588</v>
      </c>
      <c r="D4" s="16">
        <v>74</v>
      </c>
      <c r="F4" s="13">
        <v>1</v>
      </c>
      <c r="G4" s="14" t="s">
        <v>547</v>
      </c>
      <c r="H4" s="14" t="s">
        <v>518</v>
      </c>
      <c r="I4" s="16">
        <v>35</v>
      </c>
      <c r="K4" s="13">
        <v>1</v>
      </c>
      <c r="L4" s="14" t="s">
        <v>515</v>
      </c>
      <c r="M4" s="14" t="s">
        <v>483</v>
      </c>
      <c r="N4" s="16">
        <v>21</v>
      </c>
      <c r="P4" s="13">
        <v>1</v>
      </c>
      <c r="Q4" s="14" t="s">
        <v>221</v>
      </c>
      <c r="R4" s="14" t="s">
        <v>204</v>
      </c>
      <c r="S4" s="16">
        <v>5</v>
      </c>
    </row>
    <row r="5" spans="1:19" x14ac:dyDescent="0.25">
      <c r="A5" s="13">
        <v>2</v>
      </c>
      <c r="B5" s="14" t="s">
        <v>572</v>
      </c>
      <c r="C5" s="14" t="s">
        <v>553</v>
      </c>
      <c r="D5" s="16">
        <v>66</v>
      </c>
      <c r="F5" s="13">
        <v>2</v>
      </c>
      <c r="G5" s="14" t="s">
        <v>157</v>
      </c>
      <c r="H5" s="14" t="s">
        <v>135</v>
      </c>
      <c r="I5" s="16">
        <v>35</v>
      </c>
      <c r="K5" s="13">
        <v>2</v>
      </c>
      <c r="L5" s="14" t="s">
        <v>539</v>
      </c>
      <c r="M5" s="14" t="s">
        <v>518</v>
      </c>
      <c r="N5" s="16">
        <v>14</v>
      </c>
      <c r="P5" s="13">
        <v>2</v>
      </c>
      <c r="Q5" s="14" t="s">
        <v>440</v>
      </c>
      <c r="R5" s="14" t="s">
        <v>413</v>
      </c>
      <c r="S5" s="16">
        <v>4</v>
      </c>
    </row>
    <row r="6" spans="1:19" x14ac:dyDescent="0.25">
      <c r="A6" s="13">
        <v>3</v>
      </c>
      <c r="B6" s="14" t="s">
        <v>125</v>
      </c>
      <c r="C6" s="14" t="s">
        <v>99</v>
      </c>
      <c r="D6" s="16">
        <v>65</v>
      </c>
      <c r="F6" s="13">
        <v>3</v>
      </c>
      <c r="G6" s="14" t="s">
        <v>408</v>
      </c>
      <c r="H6" s="14" t="s">
        <v>378</v>
      </c>
      <c r="I6" s="16">
        <v>35</v>
      </c>
      <c r="K6" s="13">
        <v>3</v>
      </c>
      <c r="L6" s="14" t="s">
        <v>92</v>
      </c>
      <c r="M6" s="14" t="s">
        <v>43</v>
      </c>
      <c r="N6" s="16">
        <v>13</v>
      </c>
      <c r="P6" s="13">
        <v>3</v>
      </c>
      <c r="Q6" s="14" t="s">
        <v>515</v>
      </c>
      <c r="R6" s="14" t="s">
        <v>483</v>
      </c>
      <c r="S6" s="16">
        <v>3</v>
      </c>
    </row>
    <row r="7" spans="1:19" x14ac:dyDescent="0.25">
      <c r="A7" s="13">
        <v>4</v>
      </c>
      <c r="B7" s="14" t="s">
        <v>131</v>
      </c>
      <c r="C7" s="14" t="s">
        <v>99</v>
      </c>
      <c r="D7" s="16">
        <v>63</v>
      </c>
      <c r="F7" s="13">
        <v>4</v>
      </c>
      <c r="G7" s="14" t="s">
        <v>446</v>
      </c>
      <c r="H7" s="14" t="s">
        <v>413</v>
      </c>
      <c r="I7" s="16">
        <v>35</v>
      </c>
      <c r="K7" s="13">
        <v>4</v>
      </c>
      <c r="L7" s="14" t="s">
        <v>686</v>
      </c>
      <c r="M7" s="14" t="s">
        <v>658</v>
      </c>
      <c r="N7" s="16">
        <v>13</v>
      </c>
      <c r="P7" s="13">
        <v>4</v>
      </c>
      <c r="Q7" s="14" t="s">
        <v>574</v>
      </c>
      <c r="R7" s="14" t="s">
        <v>553</v>
      </c>
      <c r="S7" s="16">
        <v>3</v>
      </c>
    </row>
    <row r="8" spans="1:19" x14ac:dyDescent="0.25">
      <c r="A8" s="13">
        <v>5</v>
      </c>
      <c r="B8" s="14" t="s">
        <v>132</v>
      </c>
      <c r="C8" s="14" t="s">
        <v>99</v>
      </c>
      <c r="D8" s="16">
        <v>63</v>
      </c>
      <c r="F8" s="13">
        <v>5</v>
      </c>
      <c r="G8" s="14" t="s">
        <v>648</v>
      </c>
      <c r="H8" s="14" t="s">
        <v>623</v>
      </c>
      <c r="I8" s="16">
        <v>35</v>
      </c>
      <c r="K8" s="13">
        <v>5</v>
      </c>
      <c r="L8" s="14" t="s">
        <v>97</v>
      </c>
      <c r="M8" s="14" t="s">
        <v>43</v>
      </c>
      <c r="N8" s="16">
        <v>13</v>
      </c>
      <c r="P8" s="13">
        <v>5</v>
      </c>
      <c r="Q8" s="14" t="s">
        <v>408</v>
      </c>
      <c r="R8" s="14" t="s">
        <v>378</v>
      </c>
      <c r="S8" s="16">
        <v>3</v>
      </c>
    </row>
    <row r="9" spans="1:19" x14ac:dyDescent="0.25">
      <c r="A9" s="13">
        <v>6</v>
      </c>
      <c r="B9" s="14" t="s">
        <v>223</v>
      </c>
      <c r="C9" s="14" t="s">
        <v>204</v>
      </c>
      <c r="D9" s="16">
        <v>63</v>
      </c>
      <c r="F9" s="13">
        <v>6</v>
      </c>
      <c r="G9" s="14" t="s">
        <v>92</v>
      </c>
      <c r="H9" s="14" t="s">
        <v>43</v>
      </c>
      <c r="I9" s="16">
        <v>34</v>
      </c>
      <c r="K9" s="13">
        <v>6</v>
      </c>
      <c r="L9" s="14" t="s">
        <v>648</v>
      </c>
      <c r="M9" s="14" t="s">
        <v>623</v>
      </c>
      <c r="N9" s="16">
        <v>12</v>
      </c>
      <c r="P9" s="13">
        <v>6</v>
      </c>
      <c r="Q9" s="14" t="s">
        <v>478</v>
      </c>
      <c r="R9" s="14" t="s">
        <v>448</v>
      </c>
      <c r="S9" s="16">
        <v>3</v>
      </c>
    </row>
    <row r="10" spans="1:19" x14ac:dyDescent="0.25">
      <c r="A10" s="13">
        <v>7</v>
      </c>
      <c r="B10" s="14" t="s">
        <v>439</v>
      </c>
      <c r="C10" s="14" t="s">
        <v>413</v>
      </c>
      <c r="D10" s="16">
        <v>63</v>
      </c>
      <c r="F10" s="13">
        <v>7</v>
      </c>
      <c r="G10" s="14" t="s">
        <v>221</v>
      </c>
      <c r="H10" s="14" t="s">
        <v>204</v>
      </c>
      <c r="I10" s="16">
        <v>34</v>
      </c>
      <c r="K10" s="13">
        <v>7</v>
      </c>
      <c r="L10" s="14" t="s">
        <v>166</v>
      </c>
      <c r="M10" s="14" t="s">
        <v>135</v>
      </c>
      <c r="N10" s="16">
        <v>11</v>
      </c>
      <c r="P10" s="13">
        <v>7</v>
      </c>
      <c r="Q10" s="14" t="s">
        <v>270</v>
      </c>
      <c r="R10" s="14" t="s">
        <v>239</v>
      </c>
      <c r="S10" s="16">
        <v>3</v>
      </c>
    </row>
    <row r="11" spans="1:19" x14ac:dyDescent="0.25">
      <c r="A11" s="13">
        <v>8</v>
      </c>
      <c r="B11" s="14" t="s">
        <v>441</v>
      </c>
      <c r="C11" s="14" t="s">
        <v>413</v>
      </c>
      <c r="D11" s="16">
        <v>63</v>
      </c>
      <c r="F11" s="13">
        <v>8</v>
      </c>
      <c r="G11" s="14" t="s">
        <v>165</v>
      </c>
      <c r="H11" s="14" t="s">
        <v>135</v>
      </c>
      <c r="I11" s="16">
        <v>34</v>
      </c>
      <c r="K11" s="13">
        <v>8</v>
      </c>
      <c r="L11" s="14" t="s">
        <v>510</v>
      </c>
      <c r="M11" s="14" t="s">
        <v>483</v>
      </c>
      <c r="N11" s="16">
        <v>11</v>
      </c>
      <c r="P11" s="13">
        <v>8</v>
      </c>
      <c r="Q11" s="14" t="s">
        <v>332</v>
      </c>
      <c r="R11" s="14" t="s">
        <v>309</v>
      </c>
      <c r="S11" s="16">
        <v>3</v>
      </c>
    </row>
    <row r="12" spans="1:19" x14ac:dyDescent="0.25">
      <c r="A12" s="13">
        <v>9</v>
      </c>
      <c r="B12" s="14" t="s">
        <v>445</v>
      </c>
      <c r="C12" s="14" t="s">
        <v>413</v>
      </c>
      <c r="D12" s="16">
        <v>63</v>
      </c>
      <c r="F12" s="13">
        <v>9</v>
      </c>
      <c r="G12" s="14" t="s">
        <v>259</v>
      </c>
      <c r="H12" s="14" t="s">
        <v>239</v>
      </c>
      <c r="I12" s="16">
        <v>34</v>
      </c>
      <c r="K12" s="13">
        <v>9</v>
      </c>
      <c r="L12" s="14" t="s">
        <v>221</v>
      </c>
      <c r="M12" s="14" t="s">
        <v>204</v>
      </c>
      <c r="N12" s="16">
        <v>10</v>
      </c>
      <c r="P12" s="13">
        <v>9</v>
      </c>
      <c r="Q12" s="14" t="s">
        <v>236</v>
      </c>
      <c r="R12" s="14" t="s">
        <v>204</v>
      </c>
      <c r="S12" s="16">
        <v>3</v>
      </c>
    </row>
    <row r="13" spans="1:19" x14ac:dyDescent="0.25">
      <c r="A13" s="13">
        <v>10</v>
      </c>
      <c r="B13" s="14" t="s">
        <v>614</v>
      </c>
      <c r="C13" s="14" t="s">
        <v>588</v>
      </c>
      <c r="D13" s="16">
        <v>63</v>
      </c>
      <c r="F13" s="13">
        <v>10</v>
      </c>
      <c r="G13" s="14" t="s">
        <v>403</v>
      </c>
      <c r="H13" s="14" t="s">
        <v>378</v>
      </c>
      <c r="I13" s="16">
        <v>34</v>
      </c>
      <c r="K13" s="13">
        <v>10</v>
      </c>
      <c r="L13" s="14" t="s">
        <v>165</v>
      </c>
      <c r="M13" s="14" t="s">
        <v>135</v>
      </c>
      <c r="N13" s="16">
        <v>10</v>
      </c>
      <c r="P13" s="13">
        <v>10</v>
      </c>
      <c r="Q13" s="14" t="s">
        <v>705</v>
      </c>
      <c r="R13" s="14" t="s">
        <v>40</v>
      </c>
      <c r="S13" s="16">
        <v>2</v>
      </c>
    </row>
    <row r="14" spans="1:19" x14ac:dyDescent="0.25">
      <c r="A14" s="13">
        <v>11</v>
      </c>
      <c r="B14" s="14" t="s">
        <v>227</v>
      </c>
      <c r="C14" s="14" t="s">
        <v>204</v>
      </c>
      <c r="D14" s="16">
        <v>62</v>
      </c>
      <c r="F14" s="13">
        <v>11</v>
      </c>
      <c r="G14" s="14" t="s">
        <v>474</v>
      </c>
      <c r="H14" s="14" t="s">
        <v>448</v>
      </c>
      <c r="I14" s="16">
        <v>34</v>
      </c>
      <c r="K14" s="13">
        <v>11</v>
      </c>
      <c r="L14" s="14" t="s">
        <v>574</v>
      </c>
      <c r="M14" s="14" t="s">
        <v>553</v>
      </c>
      <c r="N14" s="16">
        <v>10</v>
      </c>
      <c r="P14" s="13">
        <v>11</v>
      </c>
      <c r="Q14" s="14" t="s">
        <v>40</v>
      </c>
      <c r="R14" s="14" t="s">
        <v>40</v>
      </c>
      <c r="S14" s="16" t="s">
        <v>40</v>
      </c>
    </row>
    <row r="15" spans="1:19" x14ac:dyDescent="0.25">
      <c r="A15" s="13">
        <v>12</v>
      </c>
      <c r="B15" s="14" t="s">
        <v>399</v>
      </c>
      <c r="C15" s="14" t="s">
        <v>378</v>
      </c>
      <c r="D15" s="16">
        <v>62</v>
      </c>
      <c r="F15" s="13">
        <v>12</v>
      </c>
      <c r="G15" s="14" t="s">
        <v>515</v>
      </c>
      <c r="H15" s="14" t="s">
        <v>483</v>
      </c>
      <c r="I15" s="16">
        <v>34</v>
      </c>
      <c r="K15" s="13">
        <v>12</v>
      </c>
      <c r="L15" s="14" t="s">
        <v>440</v>
      </c>
      <c r="M15" s="14" t="s">
        <v>413</v>
      </c>
      <c r="N15" s="16">
        <v>10</v>
      </c>
      <c r="P15" s="13">
        <v>12</v>
      </c>
      <c r="Q15" s="14" t="s">
        <v>40</v>
      </c>
      <c r="R15" s="14" t="s">
        <v>40</v>
      </c>
      <c r="S15" s="16" t="s">
        <v>40</v>
      </c>
    </row>
    <row r="16" spans="1:19" x14ac:dyDescent="0.25">
      <c r="A16" s="13">
        <v>13</v>
      </c>
      <c r="B16" s="14" t="s">
        <v>327</v>
      </c>
      <c r="C16" s="14" t="s">
        <v>309</v>
      </c>
      <c r="D16" s="16">
        <v>61</v>
      </c>
      <c r="F16" s="13">
        <v>13</v>
      </c>
      <c r="G16" s="14" t="s">
        <v>551</v>
      </c>
      <c r="H16" s="14" t="s">
        <v>518</v>
      </c>
      <c r="I16" s="16">
        <v>34</v>
      </c>
      <c r="K16" s="13">
        <v>13</v>
      </c>
      <c r="L16" s="14" t="s">
        <v>547</v>
      </c>
      <c r="M16" s="14" t="s">
        <v>518</v>
      </c>
      <c r="N16" s="16">
        <v>9</v>
      </c>
      <c r="P16" s="13">
        <v>13</v>
      </c>
      <c r="Q16" s="14" t="s">
        <v>40</v>
      </c>
      <c r="R16" s="14" t="s">
        <v>40</v>
      </c>
      <c r="S16" s="16" t="s">
        <v>40</v>
      </c>
    </row>
    <row r="17" spans="1:19" x14ac:dyDescent="0.25">
      <c r="A17" s="13">
        <v>14</v>
      </c>
      <c r="B17" s="14" t="s">
        <v>541</v>
      </c>
      <c r="C17" s="14" t="s">
        <v>518</v>
      </c>
      <c r="D17" s="16">
        <v>61</v>
      </c>
      <c r="F17" s="13">
        <v>14</v>
      </c>
      <c r="G17" s="14" t="s">
        <v>574</v>
      </c>
      <c r="H17" s="14" t="s">
        <v>553</v>
      </c>
      <c r="I17" s="16">
        <v>34</v>
      </c>
      <c r="K17" s="13">
        <v>14</v>
      </c>
      <c r="L17" s="14" t="s">
        <v>222</v>
      </c>
      <c r="M17" s="14" t="s">
        <v>204</v>
      </c>
      <c r="N17" s="16">
        <v>9</v>
      </c>
      <c r="P17" s="13">
        <v>14</v>
      </c>
      <c r="Q17" s="14" t="s">
        <v>40</v>
      </c>
      <c r="R17" s="14" t="s">
        <v>40</v>
      </c>
      <c r="S17" s="16" t="s">
        <v>40</v>
      </c>
    </row>
    <row r="18" spans="1:19" x14ac:dyDescent="0.25">
      <c r="A18" s="13">
        <v>15</v>
      </c>
      <c r="B18" s="14" t="s">
        <v>608</v>
      </c>
      <c r="C18" s="14" t="s">
        <v>588</v>
      </c>
      <c r="D18" s="16">
        <v>61</v>
      </c>
      <c r="F18" s="13">
        <v>15</v>
      </c>
      <c r="G18" s="14" t="s">
        <v>620</v>
      </c>
      <c r="H18" s="14" t="s">
        <v>588</v>
      </c>
      <c r="I18" s="16">
        <v>34</v>
      </c>
      <c r="K18" s="13">
        <v>15</v>
      </c>
      <c r="L18" s="14" t="s">
        <v>505</v>
      </c>
      <c r="M18" s="14" t="s">
        <v>483</v>
      </c>
      <c r="N18" s="16">
        <v>8</v>
      </c>
      <c r="P18" s="13">
        <v>15</v>
      </c>
      <c r="Q18" s="14" t="s">
        <v>40</v>
      </c>
      <c r="R18" s="14" t="s">
        <v>40</v>
      </c>
      <c r="S18" s="16" t="s">
        <v>40</v>
      </c>
    </row>
    <row r="19" spans="1:19" x14ac:dyDescent="0.25">
      <c r="A19" s="13">
        <v>16</v>
      </c>
      <c r="B19" s="14" t="s">
        <v>374</v>
      </c>
      <c r="C19" s="14" t="s">
        <v>5</v>
      </c>
      <c r="D19" s="16">
        <v>60</v>
      </c>
      <c r="F19" s="13">
        <v>16</v>
      </c>
      <c r="G19" s="14" t="s">
        <v>771</v>
      </c>
      <c r="H19" s="14" t="s">
        <v>40</v>
      </c>
      <c r="I19" s="16">
        <v>33</v>
      </c>
      <c r="K19" s="13">
        <v>16</v>
      </c>
      <c r="L19" s="14" t="s">
        <v>230</v>
      </c>
      <c r="M19" s="14" t="s">
        <v>204</v>
      </c>
      <c r="N19" s="16">
        <v>8</v>
      </c>
      <c r="P19" s="13">
        <v>16</v>
      </c>
      <c r="Q19" s="14" t="s">
        <v>40</v>
      </c>
      <c r="R19" s="14" t="s">
        <v>40</v>
      </c>
      <c r="S19" s="16" t="s">
        <v>40</v>
      </c>
    </row>
    <row r="20" spans="1:19" x14ac:dyDescent="0.25">
      <c r="A20" s="13">
        <v>17</v>
      </c>
      <c r="B20" s="14" t="s">
        <v>409</v>
      </c>
      <c r="C20" s="14" t="s">
        <v>378</v>
      </c>
      <c r="D20" s="16">
        <v>60</v>
      </c>
      <c r="F20" s="13">
        <v>17</v>
      </c>
      <c r="G20" s="14" t="s">
        <v>40</v>
      </c>
      <c r="H20" s="14" t="s">
        <v>40</v>
      </c>
      <c r="I20" s="16" t="s">
        <v>40</v>
      </c>
      <c r="K20" s="13">
        <v>17</v>
      </c>
      <c r="L20" s="14" t="s">
        <v>540</v>
      </c>
      <c r="M20" s="14" t="s">
        <v>518</v>
      </c>
      <c r="N20" s="16">
        <v>8</v>
      </c>
      <c r="P20" s="13">
        <v>17</v>
      </c>
      <c r="Q20" s="14" t="s">
        <v>40</v>
      </c>
      <c r="R20" s="14" t="s">
        <v>40</v>
      </c>
      <c r="S20" s="16" t="s">
        <v>40</v>
      </c>
    </row>
    <row r="21" spans="1:19" x14ac:dyDescent="0.25">
      <c r="A21" s="13">
        <v>18</v>
      </c>
      <c r="B21" s="14" t="s">
        <v>704</v>
      </c>
      <c r="C21" s="14" t="s">
        <v>40</v>
      </c>
      <c r="D21" s="16">
        <v>59</v>
      </c>
      <c r="F21" s="13">
        <v>18</v>
      </c>
      <c r="G21" s="14" t="s">
        <v>40</v>
      </c>
      <c r="H21" s="14" t="s">
        <v>40</v>
      </c>
      <c r="I21" s="16" t="s">
        <v>40</v>
      </c>
      <c r="K21" s="13">
        <v>18</v>
      </c>
      <c r="L21" s="14" t="s">
        <v>704</v>
      </c>
      <c r="M21" s="14" t="s">
        <v>40</v>
      </c>
      <c r="N21" s="16">
        <v>7</v>
      </c>
      <c r="P21" s="13">
        <v>18</v>
      </c>
      <c r="Q21" s="14" t="s">
        <v>40</v>
      </c>
      <c r="R21" s="14" t="s">
        <v>40</v>
      </c>
      <c r="S21" s="16" t="s">
        <v>40</v>
      </c>
    </row>
    <row r="22" spans="1:19" x14ac:dyDescent="0.25">
      <c r="A22" s="13">
        <v>19</v>
      </c>
      <c r="B22" s="14" t="s">
        <v>40</v>
      </c>
      <c r="C22" s="14" t="s">
        <v>40</v>
      </c>
      <c r="D22" s="16" t="s">
        <v>40</v>
      </c>
      <c r="F22" s="13">
        <v>19</v>
      </c>
      <c r="G22" s="14" t="s">
        <v>40</v>
      </c>
      <c r="H22" s="14" t="s">
        <v>40</v>
      </c>
      <c r="I22" s="16" t="s">
        <v>40</v>
      </c>
      <c r="K22" s="13">
        <v>19</v>
      </c>
      <c r="L22" s="14" t="s">
        <v>40</v>
      </c>
      <c r="M22" s="14" t="s">
        <v>40</v>
      </c>
      <c r="N22" s="16" t="s">
        <v>40</v>
      </c>
      <c r="P22" s="13">
        <v>19</v>
      </c>
      <c r="Q22" s="14" t="s">
        <v>40</v>
      </c>
      <c r="R22" s="14" t="s">
        <v>40</v>
      </c>
      <c r="S22" s="16" t="s">
        <v>40</v>
      </c>
    </row>
    <row r="23" spans="1:19" ht="15.75" thickBot="1" x14ac:dyDescent="0.3">
      <c r="A23" s="17">
        <v>20</v>
      </c>
      <c r="B23" s="18" t="s">
        <v>40</v>
      </c>
      <c r="C23" s="18" t="s">
        <v>40</v>
      </c>
      <c r="D23" s="20" t="s">
        <v>40</v>
      </c>
      <c r="F23" s="17">
        <v>20</v>
      </c>
      <c r="G23" s="18" t="s">
        <v>40</v>
      </c>
      <c r="H23" s="18" t="s">
        <v>40</v>
      </c>
      <c r="I23" s="20" t="s">
        <v>40</v>
      </c>
      <c r="K23" s="17">
        <v>20</v>
      </c>
      <c r="L23" s="18" t="s">
        <v>40</v>
      </c>
      <c r="M23" s="18" t="s">
        <v>40</v>
      </c>
      <c r="N23" s="20" t="s">
        <v>40</v>
      </c>
      <c r="P23" s="17">
        <v>20</v>
      </c>
      <c r="Q23" s="18" t="s">
        <v>40</v>
      </c>
      <c r="R23" s="18"/>
      <c r="S23" s="20" t="s">
        <v>40</v>
      </c>
    </row>
    <row r="24" spans="1:19" ht="15.75" thickBot="1" x14ac:dyDescent="0.3"/>
    <row r="25" spans="1:19" ht="15.75" thickBot="1" x14ac:dyDescent="0.3">
      <c r="A25" s="39"/>
      <c r="B25" s="40" t="s">
        <v>63</v>
      </c>
      <c r="C25" s="40" t="s">
        <v>32</v>
      </c>
      <c r="D25" s="7" t="s">
        <v>26</v>
      </c>
      <c r="F25" s="39"/>
      <c r="G25" s="40" t="s">
        <v>63</v>
      </c>
      <c r="H25" s="40" t="s">
        <v>32</v>
      </c>
      <c r="I25" s="7" t="s">
        <v>46</v>
      </c>
      <c r="K25" s="39"/>
      <c r="L25" s="40" t="s">
        <v>63</v>
      </c>
      <c r="M25" s="40" t="s">
        <v>32</v>
      </c>
      <c r="N25" s="7" t="s">
        <v>47</v>
      </c>
      <c r="P25" s="39"/>
      <c r="Q25" s="40" t="s">
        <v>63</v>
      </c>
      <c r="R25" s="40" t="s">
        <v>32</v>
      </c>
      <c r="S25" s="7" t="s">
        <v>693</v>
      </c>
    </row>
    <row r="26" spans="1:19" x14ac:dyDescent="0.25">
      <c r="A26" s="13">
        <v>1</v>
      </c>
      <c r="B26" s="14" t="s">
        <v>515</v>
      </c>
      <c r="C26" s="14" t="s">
        <v>483</v>
      </c>
      <c r="D26" s="47">
        <v>283.00333000000001</v>
      </c>
      <c r="F26" s="13">
        <v>1</v>
      </c>
      <c r="G26" s="14" t="s">
        <v>221</v>
      </c>
      <c r="H26" s="14" t="s">
        <v>204</v>
      </c>
      <c r="I26" s="16">
        <v>24</v>
      </c>
      <c r="K26" s="13">
        <v>1</v>
      </c>
      <c r="L26" s="14" t="s">
        <v>551</v>
      </c>
      <c r="M26" s="14" t="s">
        <v>518</v>
      </c>
      <c r="N26" s="16">
        <v>21</v>
      </c>
      <c r="P26" s="8">
        <v>1</v>
      </c>
      <c r="Q26" s="9" t="s">
        <v>472</v>
      </c>
      <c r="R26" s="9" t="s">
        <v>448</v>
      </c>
      <c r="S26" s="12">
        <v>121</v>
      </c>
    </row>
    <row r="27" spans="1:19" x14ac:dyDescent="0.25">
      <c r="A27" s="13">
        <v>2</v>
      </c>
      <c r="B27" s="14" t="s">
        <v>648</v>
      </c>
      <c r="C27" s="14" t="s">
        <v>623</v>
      </c>
      <c r="D27" s="47">
        <v>267.99300000000005</v>
      </c>
      <c r="F27" s="13">
        <v>2</v>
      </c>
      <c r="G27" s="14" t="s">
        <v>92</v>
      </c>
      <c r="H27" s="14" t="s">
        <v>43</v>
      </c>
      <c r="I27" s="16">
        <v>22</v>
      </c>
      <c r="K27" s="13">
        <v>2</v>
      </c>
      <c r="L27" s="14" t="s">
        <v>369</v>
      </c>
      <c r="M27" s="14" t="s">
        <v>5</v>
      </c>
      <c r="N27" s="16">
        <v>19</v>
      </c>
      <c r="P27" s="13">
        <v>2</v>
      </c>
      <c r="Q27" s="14" t="s">
        <v>446</v>
      </c>
      <c r="R27" s="14" t="s">
        <v>413</v>
      </c>
      <c r="S27" s="16">
        <v>106</v>
      </c>
    </row>
    <row r="28" spans="1:19" x14ac:dyDescent="0.25">
      <c r="A28" s="13">
        <v>3</v>
      </c>
      <c r="B28" s="14" t="s">
        <v>92</v>
      </c>
      <c r="C28" s="14" t="s">
        <v>43</v>
      </c>
      <c r="D28" s="47">
        <v>263.66519999999997</v>
      </c>
      <c r="F28" s="13">
        <v>3</v>
      </c>
      <c r="G28" s="14" t="s">
        <v>515</v>
      </c>
      <c r="H28" s="14" t="s">
        <v>483</v>
      </c>
      <c r="I28" s="16">
        <v>21</v>
      </c>
      <c r="K28" s="13">
        <v>3</v>
      </c>
      <c r="L28" s="14" t="s">
        <v>472</v>
      </c>
      <c r="M28" s="14" t="s">
        <v>448</v>
      </c>
      <c r="N28" s="16">
        <v>19</v>
      </c>
      <c r="P28" s="13">
        <v>3</v>
      </c>
      <c r="Q28" s="14" t="s">
        <v>539</v>
      </c>
      <c r="R28" s="14" t="s">
        <v>518</v>
      </c>
      <c r="S28" s="16">
        <v>105</v>
      </c>
    </row>
    <row r="29" spans="1:19" x14ac:dyDescent="0.25">
      <c r="A29" s="13">
        <v>4</v>
      </c>
      <c r="B29" s="14" t="s">
        <v>221</v>
      </c>
      <c r="C29" s="14" t="s">
        <v>204</v>
      </c>
      <c r="D29" s="47">
        <v>255.65699999999998</v>
      </c>
      <c r="F29" s="13">
        <v>4</v>
      </c>
      <c r="G29" s="14" t="s">
        <v>222</v>
      </c>
      <c r="H29" s="14" t="s">
        <v>204</v>
      </c>
      <c r="I29" s="16">
        <v>21</v>
      </c>
      <c r="K29" s="13">
        <v>4</v>
      </c>
      <c r="L29" s="14" t="s">
        <v>365</v>
      </c>
      <c r="M29" s="14" t="s">
        <v>5</v>
      </c>
      <c r="N29" s="16">
        <v>19</v>
      </c>
      <c r="P29" s="13">
        <v>4</v>
      </c>
      <c r="Q29" s="14" t="s">
        <v>650</v>
      </c>
      <c r="R29" s="14" t="s">
        <v>623</v>
      </c>
      <c r="S29" s="16">
        <v>96</v>
      </c>
    </row>
    <row r="30" spans="1:19" x14ac:dyDescent="0.25">
      <c r="A30" s="13">
        <v>5</v>
      </c>
      <c r="B30" s="14" t="s">
        <v>539</v>
      </c>
      <c r="C30" s="14" t="s">
        <v>518</v>
      </c>
      <c r="D30" s="47">
        <v>252.33333333333331</v>
      </c>
      <c r="F30" s="13">
        <v>5</v>
      </c>
      <c r="G30" s="14" t="s">
        <v>326</v>
      </c>
      <c r="H30" s="14" t="s">
        <v>309</v>
      </c>
      <c r="I30" s="16">
        <v>20</v>
      </c>
      <c r="K30" s="13">
        <v>5</v>
      </c>
      <c r="L30" s="14" t="s">
        <v>376</v>
      </c>
      <c r="M30" s="14" t="s">
        <v>5</v>
      </c>
      <c r="N30" s="16">
        <v>19</v>
      </c>
      <c r="P30" s="13">
        <v>5</v>
      </c>
      <c r="Q30" s="14" t="s">
        <v>97</v>
      </c>
      <c r="R30" s="14" t="s">
        <v>43</v>
      </c>
      <c r="S30" s="16">
        <v>94</v>
      </c>
    </row>
    <row r="31" spans="1:19" x14ac:dyDescent="0.25">
      <c r="A31" s="13">
        <v>6</v>
      </c>
      <c r="B31" s="14" t="s">
        <v>547</v>
      </c>
      <c r="C31" s="14" t="s">
        <v>518</v>
      </c>
      <c r="D31" s="47">
        <v>250</v>
      </c>
      <c r="F31" s="13">
        <v>6</v>
      </c>
      <c r="G31" s="14" t="s">
        <v>440</v>
      </c>
      <c r="H31" s="14" t="s">
        <v>413</v>
      </c>
      <c r="I31" s="16">
        <v>19</v>
      </c>
      <c r="K31" s="13">
        <v>6</v>
      </c>
      <c r="L31" s="14" t="s">
        <v>259</v>
      </c>
      <c r="M31" s="14" t="s">
        <v>239</v>
      </c>
      <c r="N31" s="16">
        <v>17</v>
      </c>
      <c r="P31" s="13">
        <v>6</v>
      </c>
      <c r="Q31" s="14" t="s">
        <v>340</v>
      </c>
      <c r="R31" s="14" t="s">
        <v>309</v>
      </c>
      <c r="S31" s="16">
        <v>93</v>
      </c>
    </row>
    <row r="32" spans="1:19" x14ac:dyDescent="0.25">
      <c r="A32" s="13">
        <v>7</v>
      </c>
      <c r="B32" s="14" t="s">
        <v>686</v>
      </c>
      <c r="C32" s="14" t="s">
        <v>658</v>
      </c>
      <c r="D32" s="47">
        <v>241.33099999999999</v>
      </c>
      <c r="F32" s="13">
        <v>7</v>
      </c>
      <c r="G32" s="14" t="s">
        <v>648</v>
      </c>
      <c r="H32" s="14" t="s">
        <v>623</v>
      </c>
      <c r="I32" s="16">
        <v>18</v>
      </c>
      <c r="K32" s="13">
        <v>7</v>
      </c>
      <c r="L32" s="14" t="s">
        <v>690</v>
      </c>
      <c r="M32" s="14" t="s">
        <v>658</v>
      </c>
      <c r="N32" s="16">
        <v>17</v>
      </c>
      <c r="P32" s="13">
        <v>7</v>
      </c>
      <c r="Q32" s="14" t="s">
        <v>474</v>
      </c>
      <c r="R32" s="14" t="s">
        <v>448</v>
      </c>
      <c r="S32" s="16">
        <v>92</v>
      </c>
    </row>
    <row r="33" spans="1:19" x14ac:dyDescent="0.25">
      <c r="A33" s="13">
        <v>8</v>
      </c>
      <c r="B33" s="14" t="s">
        <v>574</v>
      </c>
      <c r="C33" s="14" t="s">
        <v>553</v>
      </c>
      <c r="D33" s="47">
        <v>238.32429999966661</v>
      </c>
      <c r="F33" s="13">
        <v>8</v>
      </c>
      <c r="G33" s="14" t="s">
        <v>332</v>
      </c>
      <c r="H33" s="14" t="s">
        <v>309</v>
      </c>
      <c r="I33" s="16">
        <v>18</v>
      </c>
      <c r="K33" s="13">
        <v>8</v>
      </c>
      <c r="L33" s="14" t="s">
        <v>540</v>
      </c>
      <c r="M33" s="14" t="s">
        <v>518</v>
      </c>
      <c r="N33" s="16">
        <v>16</v>
      </c>
      <c r="P33" s="13">
        <v>8</v>
      </c>
      <c r="Q33" s="14" t="s">
        <v>157</v>
      </c>
      <c r="R33" s="14" t="s">
        <v>135</v>
      </c>
      <c r="S33" s="16">
        <v>89</v>
      </c>
    </row>
    <row r="34" spans="1:19" x14ac:dyDescent="0.25">
      <c r="A34" s="13">
        <v>9</v>
      </c>
      <c r="B34" s="14" t="s">
        <v>97</v>
      </c>
      <c r="C34" s="14" t="s">
        <v>43</v>
      </c>
      <c r="D34" s="47">
        <v>233.9983</v>
      </c>
      <c r="F34" s="13">
        <v>9</v>
      </c>
      <c r="G34" s="14" t="s">
        <v>336</v>
      </c>
      <c r="H34" s="14" t="s">
        <v>309</v>
      </c>
      <c r="I34" s="16">
        <v>18</v>
      </c>
      <c r="K34" s="13">
        <v>9</v>
      </c>
      <c r="L34" s="14" t="s">
        <v>86</v>
      </c>
      <c r="M34" s="14" t="s">
        <v>43</v>
      </c>
      <c r="N34" s="16">
        <v>16</v>
      </c>
      <c r="P34" s="13">
        <v>9</v>
      </c>
      <c r="Q34" s="14" t="s">
        <v>687</v>
      </c>
      <c r="R34" s="14" t="s">
        <v>658</v>
      </c>
      <c r="S34" s="16">
        <v>89</v>
      </c>
    </row>
    <row r="35" spans="1:19" x14ac:dyDescent="0.25">
      <c r="A35" s="13">
        <v>10</v>
      </c>
      <c r="B35" s="14" t="s">
        <v>297</v>
      </c>
      <c r="C35" s="14" t="s">
        <v>274</v>
      </c>
      <c r="D35" s="47">
        <v>227.93100000000001</v>
      </c>
      <c r="F35" s="13">
        <v>10</v>
      </c>
      <c r="G35" s="14" t="s">
        <v>547</v>
      </c>
      <c r="H35" s="14" t="s">
        <v>518</v>
      </c>
      <c r="I35" s="16">
        <v>17</v>
      </c>
      <c r="K35" s="13">
        <v>10</v>
      </c>
      <c r="L35" s="14" t="s">
        <v>166</v>
      </c>
      <c r="M35" s="14" t="s">
        <v>135</v>
      </c>
      <c r="N35" s="16">
        <v>15</v>
      </c>
      <c r="P35" s="13">
        <v>10</v>
      </c>
      <c r="Q35" s="14" t="s">
        <v>259</v>
      </c>
      <c r="R35" s="14" t="s">
        <v>239</v>
      </c>
      <c r="S35" s="16">
        <v>88</v>
      </c>
    </row>
    <row r="36" spans="1:19" x14ac:dyDescent="0.25">
      <c r="A36" s="13">
        <v>11</v>
      </c>
      <c r="B36" s="14" t="s">
        <v>505</v>
      </c>
      <c r="C36" s="14" t="s">
        <v>483</v>
      </c>
      <c r="D36" s="47">
        <v>225.66333000000003</v>
      </c>
      <c r="F36" s="13">
        <v>11</v>
      </c>
      <c r="G36" s="14" t="s">
        <v>297</v>
      </c>
      <c r="H36" s="14" t="s">
        <v>274</v>
      </c>
      <c r="I36" s="16">
        <v>16</v>
      </c>
      <c r="K36" s="13">
        <v>11</v>
      </c>
      <c r="L36" s="14" t="s">
        <v>367</v>
      </c>
      <c r="M36" s="14" t="s">
        <v>5</v>
      </c>
      <c r="N36" s="16">
        <v>15</v>
      </c>
      <c r="P36" s="13">
        <v>11</v>
      </c>
      <c r="Q36" s="14" t="s">
        <v>505</v>
      </c>
      <c r="R36" s="14" t="s">
        <v>483</v>
      </c>
      <c r="S36" s="16">
        <v>88</v>
      </c>
    </row>
    <row r="37" spans="1:19" x14ac:dyDescent="0.25">
      <c r="A37" s="13">
        <v>12</v>
      </c>
      <c r="B37" s="14" t="s">
        <v>332</v>
      </c>
      <c r="C37" s="14" t="s">
        <v>309</v>
      </c>
      <c r="D37" s="47">
        <v>224.666</v>
      </c>
      <c r="F37" s="13">
        <v>12</v>
      </c>
      <c r="G37" s="14" t="s">
        <v>165</v>
      </c>
      <c r="H37" s="14" t="s">
        <v>135</v>
      </c>
      <c r="I37" s="16">
        <v>16</v>
      </c>
      <c r="K37" s="13">
        <v>12</v>
      </c>
      <c r="L37" s="14" t="s">
        <v>539</v>
      </c>
      <c r="M37" s="14" t="s">
        <v>518</v>
      </c>
      <c r="N37" s="16">
        <v>14</v>
      </c>
      <c r="P37" s="13">
        <v>12</v>
      </c>
      <c r="Q37" s="14" t="s">
        <v>376</v>
      </c>
      <c r="R37" s="14" t="s">
        <v>5</v>
      </c>
      <c r="S37" s="16">
        <v>87</v>
      </c>
    </row>
    <row r="38" spans="1:19" x14ac:dyDescent="0.25">
      <c r="A38" s="13">
        <v>13</v>
      </c>
      <c r="B38" s="14" t="s">
        <v>165</v>
      </c>
      <c r="C38" s="14" t="s">
        <v>135</v>
      </c>
      <c r="D38" s="47">
        <v>223.66665</v>
      </c>
      <c r="F38" s="13">
        <v>13</v>
      </c>
      <c r="G38" s="14" t="s">
        <v>230</v>
      </c>
      <c r="H38" s="14" t="s">
        <v>204</v>
      </c>
      <c r="I38" s="16">
        <v>16</v>
      </c>
      <c r="K38" s="13">
        <v>13</v>
      </c>
      <c r="L38" s="14" t="s">
        <v>574</v>
      </c>
      <c r="M38" s="14" t="s">
        <v>553</v>
      </c>
      <c r="N38" s="16">
        <v>14</v>
      </c>
      <c r="P38" s="13">
        <v>13</v>
      </c>
      <c r="Q38" s="14" t="s">
        <v>540</v>
      </c>
      <c r="R38" s="14" t="s">
        <v>518</v>
      </c>
      <c r="S38" s="16">
        <v>87</v>
      </c>
    </row>
    <row r="39" spans="1:19" x14ac:dyDescent="0.25">
      <c r="A39" s="13">
        <v>14</v>
      </c>
      <c r="B39" s="14" t="s">
        <v>336</v>
      </c>
      <c r="C39" s="14" t="s">
        <v>309</v>
      </c>
      <c r="D39" s="47">
        <v>223</v>
      </c>
      <c r="F39" s="13">
        <v>14</v>
      </c>
      <c r="G39" s="14" t="s">
        <v>340</v>
      </c>
      <c r="H39" s="14" t="s">
        <v>309</v>
      </c>
      <c r="I39" s="16">
        <v>16</v>
      </c>
      <c r="K39" s="13">
        <v>14</v>
      </c>
      <c r="L39" s="14" t="s">
        <v>157</v>
      </c>
      <c r="M39" s="14" t="s">
        <v>135</v>
      </c>
      <c r="N39" s="16">
        <v>14</v>
      </c>
      <c r="P39" s="13">
        <v>14</v>
      </c>
      <c r="Q39" s="14" t="s">
        <v>297</v>
      </c>
      <c r="R39" s="14" t="s">
        <v>274</v>
      </c>
      <c r="S39" s="16">
        <v>87</v>
      </c>
    </row>
    <row r="40" spans="1:19" x14ac:dyDescent="0.25">
      <c r="A40" s="13">
        <v>15</v>
      </c>
      <c r="B40" s="14" t="s">
        <v>408</v>
      </c>
      <c r="C40" s="14" t="s">
        <v>378</v>
      </c>
      <c r="D40" s="47">
        <v>220.666</v>
      </c>
      <c r="F40" s="13">
        <v>15</v>
      </c>
      <c r="G40" s="14" t="s">
        <v>539</v>
      </c>
      <c r="H40" s="14" t="s">
        <v>518</v>
      </c>
      <c r="I40" s="16">
        <v>15</v>
      </c>
      <c r="K40" s="13">
        <v>15</v>
      </c>
      <c r="L40" s="14" t="s">
        <v>644</v>
      </c>
      <c r="M40" s="14" t="s">
        <v>623</v>
      </c>
      <c r="N40" s="16">
        <v>14</v>
      </c>
      <c r="P40" s="13">
        <v>15</v>
      </c>
      <c r="Q40" s="14" t="s">
        <v>336</v>
      </c>
      <c r="R40" s="14" t="s">
        <v>309</v>
      </c>
      <c r="S40" s="16">
        <v>87</v>
      </c>
    </row>
    <row r="41" spans="1:19" x14ac:dyDescent="0.25">
      <c r="A41" s="13">
        <v>16</v>
      </c>
      <c r="B41" s="14" t="s">
        <v>166</v>
      </c>
      <c r="C41" s="14" t="s">
        <v>135</v>
      </c>
      <c r="D41" s="47">
        <v>220.66332300000002</v>
      </c>
      <c r="F41" s="13">
        <v>16</v>
      </c>
      <c r="G41" s="14" t="s">
        <v>686</v>
      </c>
      <c r="H41" s="14" t="s">
        <v>658</v>
      </c>
      <c r="I41" s="16">
        <v>15</v>
      </c>
      <c r="K41" s="13">
        <v>16</v>
      </c>
      <c r="L41" s="14" t="s">
        <v>650</v>
      </c>
      <c r="M41" s="14" t="s">
        <v>623</v>
      </c>
      <c r="N41" s="16">
        <v>14</v>
      </c>
      <c r="P41" s="13">
        <v>16</v>
      </c>
      <c r="Q41" s="14" t="s">
        <v>408</v>
      </c>
      <c r="R41" s="14" t="s">
        <v>378</v>
      </c>
      <c r="S41" s="16">
        <v>84</v>
      </c>
    </row>
    <row r="42" spans="1:19" x14ac:dyDescent="0.25">
      <c r="A42" s="13">
        <v>17</v>
      </c>
      <c r="B42" s="14" t="s">
        <v>540</v>
      </c>
      <c r="C42" s="14" t="s">
        <v>518</v>
      </c>
      <c r="D42" s="47">
        <v>215.33333333333334</v>
      </c>
      <c r="F42" s="13">
        <v>17</v>
      </c>
      <c r="G42" s="14" t="s">
        <v>446</v>
      </c>
      <c r="H42" s="14" t="s">
        <v>413</v>
      </c>
      <c r="I42" s="16">
        <v>15</v>
      </c>
      <c r="K42" s="13">
        <v>17</v>
      </c>
      <c r="L42" s="14" t="s">
        <v>299</v>
      </c>
      <c r="M42" s="14" t="s">
        <v>274</v>
      </c>
      <c r="N42" s="16">
        <v>14</v>
      </c>
      <c r="P42" s="13">
        <v>17</v>
      </c>
      <c r="Q42" s="14" t="s">
        <v>367</v>
      </c>
      <c r="R42" s="14" t="s">
        <v>5</v>
      </c>
      <c r="S42" s="16">
        <v>83</v>
      </c>
    </row>
    <row r="43" spans="1:19" x14ac:dyDescent="0.25">
      <c r="A43" s="13">
        <v>18</v>
      </c>
      <c r="B43" s="14" t="s">
        <v>687</v>
      </c>
      <c r="C43" s="14" t="s">
        <v>658</v>
      </c>
      <c r="D43" s="47">
        <v>210.9936666666666</v>
      </c>
      <c r="F43" s="13">
        <v>18</v>
      </c>
      <c r="G43" s="14" t="s">
        <v>234</v>
      </c>
      <c r="H43" s="14" t="s">
        <v>204</v>
      </c>
      <c r="I43" s="16">
        <v>15</v>
      </c>
      <c r="K43" s="13">
        <v>18</v>
      </c>
      <c r="L43" s="14" t="s">
        <v>118</v>
      </c>
      <c r="M43" s="14" t="s">
        <v>99</v>
      </c>
      <c r="N43" s="16">
        <v>14</v>
      </c>
      <c r="P43" s="13">
        <v>18</v>
      </c>
      <c r="Q43" s="14" t="s">
        <v>515</v>
      </c>
      <c r="R43" s="14" t="s">
        <v>483</v>
      </c>
      <c r="S43" s="16">
        <v>82</v>
      </c>
    </row>
    <row r="44" spans="1:19" x14ac:dyDescent="0.25">
      <c r="A44" s="13">
        <v>19</v>
      </c>
      <c r="B44" s="14" t="s">
        <v>650</v>
      </c>
      <c r="C44" s="14" t="s">
        <v>623</v>
      </c>
      <c r="D44" s="47">
        <v>210.66066699999999</v>
      </c>
      <c r="F44" s="13">
        <v>19</v>
      </c>
      <c r="G44" s="14" t="s">
        <v>195</v>
      </c>
      <c r="H44" s="14" t="s">
        <v>185</v>
      </c>
      <c r="I44" s="16">
        <v>15</v>
      </c>
      <c r="K44" s="13">
        <v>19</v>
      </c>
      <c r="L44" s="14" t="s">
        <v>611</v>
      </c>
      <c r="M44" s="14" t="s">
        <v>588</v>
      </c>
      <c r="N44" s="16">
        <v>14</v>
      </c>
      <c r="P44" s="13">
        <v>19</v>
      </c>
      <c r="Q44" s="14" t="s">
        <v>440</v>
      </c>
      <c r="R44" s="14" t="s">
        <v>413</v>
      </c>
      <c r="S44" s="16">
        <v>82</v>
      </c>
    </row>
    <row r="45" spans="1:19" ht="15.75" thickBot="1" x14ac:dyDescent="0.3">
      <c r="A45" s="17">
        <v>20</v>
      </c>
      <c r="B45" s="18" t="s">
        <v>621</v>
      </c>
      <c r="C45" s="18" t="s">
        <v>588</v>
      </c>
      <c r="D45" s="48">
        <v>208.99999000000003</v>
      </c>
      <c r="F45" s="17">
        <v>20</v>
      </c>
      <c r="G45" s="18" t="s">
        <v>438</v>
      </c>
      <c r="H45" s="18" t="s">
        <v>413</v>
      </c>
      <c r="I45" s="20">
        <v>15</v>
      </c>
      <c r="K45" s="17">
        <v>20</v>
      </c>
      <c r="L45" s="18" t="s">
        <v>696</v>
      </c>
      <c r="M45" s="18" t="s">
        <v>40</v>
      </c>
      <c r="N45" s="20">
        <v>13</v>
      </c>
      <c r="P45" s="17">
        <v>20</v>
      </c>
      <c r="Q45" s="18" t="s">
        <v>49</v>
      </c>
      <c r="R45" s="18" t="s">
        <v>40</v>
      </c>
      <c r="S45" s="20">
        <v>81</v>
      </c>
    </row>
    <row r="46" spans="1:19" ht="15.75" thickBot="1" x14ac:dyDescent="0.3"/>
    <row r="47" spans="1:19" ht="15.75" thickBot="1" x14ac:dyDescent="0.3">
      <c r="A47" s="39"/>
      <c r="B47" s="40" t="s">
        <v>694</v>
      </c>
      <c r="C47" s="40" t="s">
        <v>32</v>
      </c>
      <c r="D47" s="7" t="s">
        <v>16</v>
      </c>
      <c r="F47" s="39"/>
      <c r="G47" s="40" t="s">
        <v>694</v>
      </c>
      <c r="H47" s="40" t="s">
        <v>32</v>
      </c>
      <c r="I47" s="7" t="s">
        <v>48</v>
      </c>
      <c r="K47" s="39"/>
      <c r="L47" s="40" t="s">
        <v>694</v>
      </c>
      <c r="M47" s="40" t="s">
        <v>32</v>
      </c>
      <c r="N47" s="7" t="s">
        <v>695</v>
      </c>
      <c r="P47" s="39"/>
      <c r="Q47" s="40" t="s">
        <v>694</v>
      </c>
      <c r="R47" s="40" t="s">
        <v>32</v>
      </c>
      <c r="S47" s="7" t="s">
        <v>28</v>
      </c>
    </row>
    <row r="48" spans="1:19" x14ac:dyDescent="0.25">
      <c r="A48" s="13">
        <v>1</v>
      </c>
      <c r="B48" s="14" t="s">
        <v>515</v>
      </c>
      <c r="C48" s="14" t="s">
        <v>483</v>
      </c>
      <c r="D48" s="16">
        <v>281</v>
      </c>
      <c r="F48" s="13">
        <v>1</v>
      </c>
      <c r="G48" s="14" t="s">
        <v>445</v>
      </c>
      <c r="H48" s="14" t="s">
        <v>413</v>
      </c>
      <c r="I48" s="16">
        <v>47</v>
      </c>
      <c r="K48" s="13">
        <v>1</v>
      </c>
      <c r="L48" s="14" t="s">
        <v>445</v>
      </c>
      <c r="M48" s="14" t="s">
        <v>413</v>
      </c>
      <c r="N48" s="16">
        <v>51</v>
      </c>
      <c r="P48" s="13">
        <v>1</v>
      </c>
      <c r="Q48" s="14" t="s">
        <v>221</v>
      </c>
      <c r="R48" s="14" t="s">
        <v>204</v>
      </c>
      <c r="S48" s="41">
        <v>2.8514767833464369</v>
      </c>
    </row>
    <row r="49" spans="1:19" x14ac:dyDescent="0.25">
      <c r="A49" s="13">
        <v>2</v>
      </c>
      <c r="B49" s="14" t="s">
        <v>648</v>
      </c>
      <c r="C49" s="14" t="s">
        <v>623</v>
      </c>
      <c r="D49" s="16">
        <v>267</v>
      </c>
      <c r="F49" s="13">
        <v>2</v>
      </c>
      <c r="G49" s="14" t="s">
        <v>227</v>
      </c>
      <c r="H49" s="14" t="s">
        <v>204</v>
      </c>
      <c r="I49" s="16">
        <v>38</v>
      </c>
      <c r="K49" s="13">
        <v>2</v>
      </c>
      <c r="L49" s="14" t="s">
        <v>227</v>
      </c>
      <c r="M49" s="14" t="s">
        <v>204</v>
      </c>
      <c r="N49" s="16">
        <v>42</v>
      </c>
      <c r="P49" s="13">
        <v>2</v>
      </c>
      <c r="Q49" s="14" t="s">
        <v>326</v>
      </c>
      <c r="R49" s="14" t="s">
        <v>309</v>
      </c>
      <c r="S49" s="41">
        <v>3.2218541543767301</v>
      </c>
    </row>
    <row r="50" spans="1:19" x14ac:dyDescent="0.25">
      <c r="A50" s="13">
        <v>3</v>
      </c>
      <c r="B50" s="14" t="s">
        <v>539</v>
      </c>
      <c r="C50" s="14" t="s">
        <v>518</v>
      </c>
      <c r="D50" s="16">
        <v>237</v>
      </c>
      <c r="F50" s="13">
        <v>3</v>
      </c>
      <c r="G50" s="14" t="s">
        <v>90</v>
      </c>
      <c r="H50" s="14" t="s">
        <v>43</v>
      </c>
      <c r="I50" s="16">
        <v>32</v>
      </c>
      <c r="K50" s="13">
        <v>3</v>
      </c>
      <c r="L50" s="14" t="s">
        <v>90</v>
      </c>
      <c r="M50" s="14" t="s">
        <v>43</v>
      </c>
      <c r="N50" s="16">
        <v>37</v>
      </c>
      <c r="P50" s="13">
        <v>3</v>
      </c>
      <c r="Q50" s="14" t="s">
        <v>222</v>
      </c>
      <c r="R50" s="14" t="s">
        <v>204</v>
      </c>
      <c r="S50" s="41">
        <v>3.2807881773399017</v>
      </c>
    </row>
    <row r="51" spans="1:19" x14ac:dyDescent="0.25">
      <c r="A51" s="13">
        <v>4</v>
      </c>
      <c r="B51" s="14" t="s">
        <v>687</v>
      </c>
      <c r="C51" s="14" t="s">
        <v>658</v>
      </c>
      <c r="D51" s="16">
        <v>207</v>
      </c>
      <c r="F51" s="13">
        <v>4</v>
      </c>
      <c r="G51" s="14" t="s">
        <v>613</v>
      </c>
      <c r="H51" s="14" t="s">
        <v>588</v>
      </c>
      <c r="I51" s="16">
        <v>31</v>
      </c>
      <c r="K51" s="13">
        <v>4</v>
      </c>
      <c r="L51" s="14" t="s">
        <v>514</v>
      </c>
      <c r="M51" s="14" t="s">
        <v>483</v>
      </c>
      <c r="N51" s="16">
        <v>37</v>
      </c>
      <c r="P51" s="13">
        <v>4</v>
      </c>
      <c r="Q51" s="14" t="s">
        <v>92</v>
      </c>
      <c r="R51" s="14" t="s">
        <v>43</v>
      </c>
      <c r="S51" s="41">
        <v>3.3110171535720303</v>
      </c>
    </row>
    <row r="52" spans="1:19" x14ac:dyDescent="0.25">
      <c r="A52" s="13">
        <v>5</v>
      </c>
      <c r="B52" s="14" t="s">
        <v>336</v>
      </c>
      <c r="C52" s="14" t="s">
        <v>309</v>
      </c>
      <c r="D52" s="16">
        <v>201</v>
      </c>
      <c r="F52" s="13">
        <v>5</v>
      </c>
      <c r="G52" s="14" t="s">
        <v>645</v>
      </c>
      <c r="H52" s="14" t="s">
        <v>623</v>
      </c>
      <c r="I52" s="16">
        <v>29</v>
      </c>
      <c r="K52" s="13">
        <v>5</v>
      </c>
      <c r="L52" s="14" t="s">
        <v>613</v>
      </c>
      <c r="M52" s="14" t="s">
        <v>588</v>
      </c>
      <c r="N52" s="16">
        <v>36</v>
      </c>
      <c r="P52" s="13">
        <v>5</v>
      </c>
      <c r="Q52" s="14" t="s">
        <v>440</v>
      </c>
      <c r="R52" s="14" t="s">
        <v>413</v>
      </c>
      <c r="S52" s="41">
        <v>3.3581015532552261</v>
      </c>
    </row>
    <row r="53" spans="1:19" x14ac:dyDescent="0.25">
      <c r="A53" s="13">
        <v>6</v>
      </c>
      <c r="B53" s="14" t="s">
        <v>92</v>
      </c>
      <c r="C53" s="14" t="s">
        <v>43</v>
      </c>
      <c r="D53" s="16">
        <v>200</v>
      </c>
      <c r="F53" s="13">
        <v>6</v>
      </c>
      <c r="G53" s="14" t="s">
        <v>514</v>
      </c>
      <c r="H53" s="14" t="s">
        <v>483</v>
      </c>
      <c r="I53" s="16">
        <v>29</v>
      </c>
      <c r="K53" s="13">
        <v>6</v>
      </c>
      <c r="L53" s="14" t="s">
        <v>645</v>
      </c>
      <c r="M53" s="14" t="s">
        <v>623</v>
      </c>
      <c r="N53" s="16">
        <v>35</v>
      </c>
      <c r="P53" s="13">
        <v>6</v>
      </c>
      <c r="Q53" s="14" t="s">
        <v>515</v>
      </c>
      <c r="R53" s="14" t="s">
        <v>483</v>
      </c>
      <c r="S53" s="41">
        <v>3.4981920530758419</v>
      </c>
    </row>
    <row r="54" spans="1:19" x14ac:dyDescent="0.25">
      <c r="A54" s="13">
        <v>7</v>
      </c>
      <c r="B54" s="14" t="s">
        <v>505</v>
      </c>
      <c r="C54" s="14" t="s">
        <v>483</v>
      </c>
      <c r="D54" s="16">
        <v>186</v>
      </c>
      <c r="F54" s="13">
        <v>7</v>
      </c>
      <c r="G54" s="14" t="s">
        <v>581</v>
      </c>
      <c r="H54" s="14" t="s">
        <v>553</v>
      </c>
      <c r="I54" s="16">
        <v>27</v>
      </c>
      <c r="K54" s="13">
        <v>7</v>
      </c>
      <c r="L54" s="14" t="s">
        <v>581</v>
      </c>
      <c r="M54" s="14" t="s">
        <v>553</v>
      </c>
      <c r="N54" s="16">
        <v>32</v>
      </c>
      <c r="P54" s="13">
        <v>7</v>
      </c>
      <c r="Q54" s="14" t="s">
        <v>97</v>
      </c>
      <c r="R54" s="14" t="s">
        <v>43</v>
      </c>
      <c r="S54" s="41">
        <v>3.5769490633051606</v>
      </c>
    </row>
    <row r="55" spans="1:19" x14ac:dyDescent="0.25">
      <c r="A55" s="13">
        <v>8</v>
      </c>
      <c r="B55" s="14" t="s">
        <v>440</v>
      </c>
      <c r="C55" s="14" t="s">
        <v>413</v>
      </c>
      <c r="D55" s="16">
        <v>185</v>
      </c>
      <c r="F55" s="13">
        <v>8</v>
      </c>
      <c r="G55" s="14" t="s">
        <v>327</v>
      </c>
      <c r="H55" s="14" t="s">
        <v>309</v>
      </c>
      <c r="I55" s="16">
        <v>27</v>
      </c>
      <c r="K55" s="13">
        <v>8</v>
      </c>
      <c r="L55" s="14" t="s">
        <v>541</v>
      </c>
      <c r="M55" s="14" t="s">
        <v>518</v>
      </c>
      <c r="N55" s="16">
        <v>30</v>
      </c>
      <c r="P55" s="13">
        <v>8</v>
      </c>
      <c r="Q55" s="14" t="s">
        <v>648</v>
      </c>
      <c r="R55" s="14" t="s">
        <v>623</v>
      </c>
      <c r="S55" s="41">
        <v>3.862041172717197</v>
      </c>
    </row>
    <row r="56" spans="1:19" x14ac:dyDescent="0.25">
      <c r="A56" s="13">
        <v>9</v>
      </c>
      <c r="B56" s="14" t="s">
        <v>540</v>
      </c>
      <c r="C56" s="14" t="s">
        <v>518</v>
      </c>
      <c r="D56" s="16">
        <v>180</v>
      </c>
      <c r="F56" s="13">
        <v>9</v>
      </c>
      <c r="G56" s="14" t="s">
        <v>541</v>
      </c>
      <c r="H56" s="14" t="s">
        <v>518</v>
      </c>
      <c r="I56" s="16">
        <v>26</v>
      </c>
      <c r="K56" s="13">
        <v>9</v>
      </c>
      <c r="L56" s="14" t="s">
        <v>327</v>
      </c>
      <c r="M56" s="14" t="s">
        <v>309</v>
      </c>
      <c r="N56" s="16">
        <v>29</v>
      </c>
      <c r="P56" s="13">
        <v>9</v>
      </c>
      <c r="Q56" s="14" t="s">
        <v>686</v>
      </c>
      <c r="R56" s="14" t="s">
        <v>658</v>
      </c>
      <c r="S56" s="41">
        <v>3.878490537891941</v>
      </c>
    </row>
    <row r="57" spans="1:19" x14ac:dyDescent="0.25">
      <c r="A57" s="13">
        <v>10</v>
      </c>
      <c r="B57" s="14" t="s">
        <v>574</v>
      </c>
      <c r="C57" s="14" t="s">
        <v>553</v>
      </c>
      <c r="D57" s="16">
        <v>178</v>
      </c>
      <c r="F57" s="13">
        <v>10</v>
      </c>
      <c r="G57" s="14" t="s">
        <v>301</v>
      </c>
      <c r="H57" s="14" t="s">
        <v>274</v>
      </c>
      <c r="I57" s="16">
        <v>23</v>
      </c>
      <c r="K57" s="13">
        <v>10</v>
      </c>
      <c r="L57" s="14" t="s">
        <v>129</v>
      </c>
      <c r="M57" s="14" t="s">
        <v>99</v>
      </c>
      <c r="N57" s="16">
        <v>27</v>
      </c>
      <c r="P57" s="13">
        <v>10</v>
      </c>
      <c r="Q57" s="14" t="s">
        <v>166</v>
      </c>
      <c r="R57" s="14" t="s">
        <v>135</v>
      </c>
      <c r="S57" s="41">
        <v>4.0786116503828769</v>
      </c>
    </row>
    <row r="58" spans="1:19" x14ac:dyDescent="0.25">
      <c r="A58" s="13">
        <v>11</v>
      </c>
      <c r="B58" s="14" t="s">
        <v>166</v>
      </c>
      <c r="C58" s="14" t="s">
        <v>135</v>
      </c>
      <c r="D58" s="16">
        <v>178</v>
      </c>
      <c r="F58" s="13">
        <v>11</v>
      </c>
      <c r="G58" s="14" t="s">
        <v>466</v>
      </c>
      <c r="H58" s="14" t="s">
        <v>448</v>
      </c>
      <c r="I58" s="16">
        <v>23</v>
      </c>
      <c r="K58" s="13">
        <v>11</v>
      </c>
      <c r="L58" s="14" t="s">
        <v>466</v>
      </c>
      <c r="M58" s="14" t="s">
        <v>448</v>
      </c>
      <c r="N58" s="16">
        <v>26</v>
      </c>
      <c r="P58" s="13">
        <v>11</v>
      </c>
      <c r="Q58" s="14" t="s">
        <v>341</v>
      </c>
      <c r="R58" s="14" t="s">
        <v>309</v>
      </c>
      <c r="S58" s="41">
        <v>4.2917677737133753</v>
      </c>
    </row>
    <row r="59" spans="1:19" x14ac:dyDescent="0.25">
      <c r="A59" s="13">
        <v>12</v>
      </c>
      <c r="B59" s="14" t="s">
        <v>221</v>
      </c>
      <c r="C59" s="14" t="s">
        <v>204</v>
      </c>
      <c r="D59" s="16">
        <v>177</v>
      </c>
      <c r="F59" s="13">
        <v>12</v>
      </c>
      <c r="G59" s="14" t="s">
        <v>129</v>
      </c>
      <c r="H59" s="14" t="s">
        <v>99</v>
      </c>
      <c r="I59" s="16">
        <v>21</v>
      </c>
      <c r="K59" s="13">
        <v>12</v>
      </c>
      <c r="L59" s="14" t="s">
        <v>301</v>
      </c>
      <c r="M59" s="14" t="s">
        <v>274</v>
      </c>
      <c r="N59" s="16">
        <v>25</v>
      </c>
      <c r="P59" s="13">
        <v>12</v>
      </c>
      <c r="Q59" s="14" t="s">
        <v>478</v>
      </c>
      <c r="R59" s="14" t="s">
        <v>448</v>
      </c>
      <c r="S59" s="41">
        <v>4.3548904655912724</v>
      </c>
    </row>
    <row r="60" spans="1:19" x14ac:dyDescent="0.25">
      <c r="A60" s="13">
        <v>13</v>
      </c>
      <c r="B60" s="14" t="s">
        <v>547</v>
      </c>
      <c r="C60" s="14" t="s">
        <v>518</v>
      </c>
      <c r="D60" s="16">
        <v>172</v>
      </c>
      <c r="F60" s="13">
        <v>13</v>
      </c>
      <c r="G60" s="14" t="s">
        <v>373</v>
      </c>
      <c r="H60" s="14" t="s">
        <v>5</v>
      </c>
      <c r="I60" s="16">
        <v>21</v>
      </c>
      <c r="K60" s="13">
        <v>13</v>
      </c>
      <c r="L60" s="14" t="s">
        <v>400</v>
      </c>
      <c r="M60" s="14" t="s">
        <v>378</v>
      </c>
      <c r="N60" s="16">
        <v>25</v>
      </c>
      <c r="P60" s="13">
        <v>13</v>
      </c>
      <c r="Q60" s="14" t="s">
        <v>539</v>
      </c>
      <c r="R60" s="14" t="s">
        <v>518</v>
      </c>
      <c r="S60" s="41">
        <v>4.3870541611624843</v>
      </c>
    </row>
    <row r="61" spans="1:19" x14ac:dyDescent="0.25">
      <c r="A61" s="13">
        <v>14</v>
      </c>
      <c r="B61" s="14" t="s">
        <v>686</v>
      </c>
      <c r="C61" s="14" t="s">
        <v>658</v>
      </c>
      <c r="D61" s="16">
        <v>170</v>
      </c>
      <c r="F61" s="13">
        <v>14</v>
      </c>
      <c r="G61" s="14" t="s">
        <v>400</v>
      </c>
      <c r="H61" s="14" t="s">
        <v>378</v>
      </c>
      <c r="I61" s="16">
        <v>21</v>
      </c>
      <c r="K61" s="13">
        <v>14</v>
      </c>
      <c r="L61" s="14" t="s">
        <v>156</v>
      </c>
      <c r="M61" s="14" t="s">
        <v>135</v>
      </c>
      <c r="N61" s="16">
        <v>25</v>
      </c>
      <c r="P61" s="13">
        <v>14</v>
      </c>
      <c r="Q61" s="14" t="s">
        <v>332</v>
      </c>
      <c r="R61" s="14" t="s">
        <v>309</v>
      </c>
      <c r="S61" s="41">
        <v>4.5267196638565697</v>
      </c>
    </row>
    <row r="62" spans="1:19" x14ac:dyDescent="0.25">
      <c r="A62" s="13">
        <v>15</v>
      </c>
      <c r="B62" s="14" t="s">
        <v>234</v>
      </c>
      <c r="C62" s="14" t="s">
        <v>204</v>
      </c>
      <c r="D62" s="16">
        <v>167</v>
      </c>
      <c r="F62" s="13">
        <v>15</v>
      </c>
      <c r="G62" s="14" t="s">
        <v>681</v>
      </c>
      <c r="H62" s="14" t="s">
        <v>658</v>
      </c>
      <c r="I62" s="16">
        <v>20</v>
      </c>
      <c r="K62" s="13">
        <v>15</v>
      </c>
      <c r="L62" s="14" t="s">
        <v>373</v>
      </c>
      <c r="M62" s="14" t="s">
        <v>5</v>
      </c>
      <c r="N62" s="16">
        <v>24</v>
      </c>
      <c r="P62" s="13">
        <v>15</v>
      </c>
      <c r="Q62" s="14" t="s">
        <v>297</v>
      </c>
      <c r="R62" s="14" t="s">
        <v>274</v>
      </c>
      <c r="S62" s="41">
        <v>4.5408478881766845</v>
      </c>
    </row>
    <row r="63" spans="1:19" x14ac:dyDescent="0.25">
      <c r="A63" s="13">
        <v>16</v>
      </c>
      <c r="B63" s="14" t="s">
        <v>97</v>
      </c>
      <c r="C63" s="14" t="s">
        <v>43</v>
      </c>
      <c r="D63" s="16">
        <v>166</v>
      </c>
      <c r="F63" s="13">
        <v>16</v>
      </c>
      <c r="G63" s="14" t="s">
        <v>156</v>
      </c>
      <c r="H63" s="14" t="s">
        <v>135</v>
      </c>
      <c r="I63" s="16">
        <v>15</v>
      </c>
      <c r="K63" s="13">
        <v>16</v>
      </c>
      <c r="L63" s="14" t="s">
        <v>681</v>
      </c>
      <c r="M63" s="14" t="s">
        <v>658</v>
      </c>
      <c r="N63" s="16">
        <v>22</v>
      </c>
      <c r="P63" s="13">
        <v>16</v>
      </c>
      <c r="Q63" s="14" t="s">
        <v>505</v>
      </c>
      <c r="R63" s="14" t="s">
        <v>483</v>
      </c>
      <c r="S63" s="41">
        <v>4.5465960286946041</v>
      </c>
    </row>
    <row r="64" spans="1:19" x14ac:dyDescent="0.25">
      <c r="A64" s="13">
        <v>17</v>
      </c>
      <c r="B64" s="14" t="s">
        <v>474</v>
      </c>
      <c r="C64" s="14" t="s">
        <v>448</v>
      </c>
      <c r="D64" s="16">
        <v>161</v>
      </c>
      <c r="F64" s="13">
        <v>17</v>
      </c>
      <c r="G64" s="14" t="s">
        <v>269</v>
      </c>
      <c r="H64" s="14" t="s">
        <v>239</v>
      </c>
      <c r="I64" s="16">
        <v>13</v>
      </c>
      <c r="K64" s="13">
        <v>17</v>
      </c>
      <c r="L64" s="14" t="s">
        <v>269</v>
      </c>
      <c r="M64" s="14" t="s">
        <v>239</v>
      </c>
      <c r="N64" s="16">
        <v>18</v>
      </c>
      <c r="P64" s="13">
        <v>17</v>
      </c>
      <c r="Q64" s="14" t="s">
        <v>165</v>
      </c>
      <c r="R64" s="14" t="s">
        <v>135</v>
      </c>
      <c r="S64" s="41">
        <v>4.5469451972388368</v>
      </c>
    </row>
    <row r="65" spans="1:19" x14ac:dyDescent="0.25">
      <c r="A65" s="13">
        <v>18</v>
      </c>
      <c r="B65" s="14" t="s">
        <v>326</v>
      </c>
      <c r="C65" s="14" t="s">
        <v>309</v>
      </c>
      <c r="D65" s="16">
        <v>160</v>
      </c>
      <c r="F65" s="13">
        <v>18</v>
      </c>
      <c r="G65" s="14" t="s">
        <v>194</v>
      </c>
      <c r="H65" s="14" t="s">
        <v>185</v>
      </c>
      <c r="I65" s="16">
        <v>12</v>
      </c>
      <c r="K65" s="13">
        <v>18</v>
      </c>
      <c r="L65" s="14" t="s">
        <v>194</v>
      </c>
      <c r="M65" s="14" t="s">
        <v>185</v>
      </c>
      <c r="N65" s="16">
        <v>18</v>
      </c>
      <c r="P65" s="13">
        <v>18</v>
      </c>
      <c r="Q65" s="14" t="s">
        <v>574</v>
      </c>
      <c r="R65" s="14" t="s">
        <v>553</v>
      </c>
      <c r="S65" s="41">
        <v>4.5694039592333784</v>
      </c>
    </row>
    <row r="66" spans="1:19" x14ac:dyDescent="0.25">
      <c r="A66" s="13">
        <v>19</v>
      </c>
      <c r="B66" s="14" t="s">
        <v>157</v>
      </c>
      <c r="C66" s="14" t="s">
        <v>135</v>
      </c>
      <c r="D66" s="16">
        <v>157</v>
      </c>
      <c r="F66" s="13">
        <v>19</v>
      </c>
      <c r="G66" s="14" t="s">
        <v>39</v>
      </c>
      <c r="H66" s="14" t="s">
        <v>40</v>
      </c>
      <c r="I66" s="16">
        <v>8</v>
      </c>
      <c r="K66" s="13">
        <v>19</v>
      </c>
      <c r="L66" s="14" t="s">
        <v>188</v>
      </c>
      <c r="M66" s="14" t="s">
        <v>185</v>
      </c>
      <c r="N66" s="16">
        <v>15</v>
      </c>
      <c r="P66" s="13">
        <v>19</v>
      </c>
      <c r="Q66" s="14" t="s">
        <v>167</v>
      </c>
      <c r="R66" s="14" t="s">
        <v>135</v>
      </c>
      <c r="S66" s="41">
        <v>4.6363641983471755</v>
      </c>
    </row>
    <row r="67" spans="1:19" ht="15.75" thickBot="1" x14ac:dyDescent="0.3">
      <c r="A67" s="17">
        <v>20</v>
      </c>
      <c r="B67" s="18" t="s">
        <v>652</v>
      </c>
      <c r="C67" s="18" t="s">
        <v>623</v>
      </c>
      <c r="D67" s="20">
        <v>155</v>
      </c>
      <c r="F67" s="17">
        <v>20</v>
      </c>
      <c r="G67" s="18" t="s">
        <v>40</v>
      </c>
      <c r="H67" s="18" t="s">
        <v>40</v>
      </c>
      <c r="I67" s="20" t="s">
        <v>40</v>
      </c>
      <c r="K67" s="17">
        <v>20</v>
      </c>
      <c r="L67" s="18" t="s">
        <v>572</v>
      </c>
      <c r="M67" s="18" t="s">
        <v>553</v>
      </c>
      <c r="N67" s="20">
        <v>15</v>
      </c>
      <c r="P67" s="17">
        <v>20</v>
      </c>
      <c r="Q67" s="18" t="s">
        <v>540</v>
      </c>
      <c r="R67" s="18" t="s">
        <v>518</v>
      </c>
      <c r="S67" s="42">
        <v>4.6811145510835912</v>
      </c>
    </row>
    <row r="68" spans="1:19" ht="15.75" thickBot="1" x14ac:dyDescent="0.3"/>
    <row r="69" spans="1:19" ht="15.75" thickBot="1" x14ac:dyDescent="0.3">
      <c r="A69" s="39"/>
      <c r="B69" s="40" t="s">
        <v>694</v>
      </c>
      <c r="C69" s="40" t="s">
        <v>32</v>
      </c>
      <c r="D69" s="7" t="s">
        <v>29</v>
      </c>
      <c r="F69" s="39"/>
      <c r="G69" s="40" t="s">
        <v>694</v>
      </c>
      <c r="H69" s="40" t="s">
        <v>32</v>
      </c>
      <c r="I69" s="7" t="s">
        <v>30</v>
      </c>
      <c r="K69" s="39"/>
      <c r="L69" s="40" t="s">
        <v>694</v>
      </c>
      <c r="M69" s="40" t="s">
        <v>32</v>
      </c>
      <c r="N69" s="7" t="s">
        <v>50</v>
      </c>
    </row>
    <row r="70" spans="1:19" x14ac:dyDescent="0.25">
      <c r="A70" s="13">
        <v>1</v>
      </c>
      <c r="B70" s="14" t="s">
        <v>222</v>
      </c>
      <c r="C70" s="14" t="s">
        <v>204</v>
      </c>
      <c r="D70" s="41">
        <v>1.3300492610837438</v>
      </c>
      <c r="F70" s="13">
        <v>1</v>
      </c>
      <c r="G70" s="14" t="s">
        <v>648</v>
      </c>
      <c r="H70" s="14" t="s">
        <v>623</v>
      </c>
      <c r="I70" s="41">
        <v>8.9666521140477524</v>
      </c>
      <c r="K70" s="13">
        <v>1</v>
      </c>
      <c r="L70" s="14" t="s">
        <v>326</v>
      </c>
      <c r="M70" s="14" t="s">
        <v>309</v>
      </c>
      <c r="N70" s="43">
        <v>0.86956521739130432</v>
      </c>
      <c r="O70" s="63" t="s">
        <v>709</v>
      </c>
    </row>
    <row r="71" spans="1:19" x14ac:dyDescent="0.25">
      <c r="A71" s="13">
        <v>2</v>
      </c>
      <c r="B71" s="14" t="s">
        <v>167</v>
      </c>
      <c r="C71" s="14" t="s">
        <v>135</v>
      </c>
      <c r="D71" s="41">
        <v>1.4727274512396911</v>
      </c>
      <c r="F71" s="13">
        <v>2</v>
      </c>
      <c r="G71" s="14" t="s">
        <v>515</v>
      </c>
      <c r="H71" s="14" t="s">
        <v>483</v>
      </c>
      <c r="I71" s="41">
        <v>8.9362906083119231</v>
      </c>
      <c r="K71" s="13">
        <v>2</v>
      </c>
      <c r="L71" s="14" t="s">
        <v>222</v>
      </c>
      <c r="M71" s="14" t="s">
        <v>204</v>
      </c>
      <c r="N71" s="43">
        <v>0.84</v>
      </c>
      <c r="O71" s="63" t="s">
        <v>710</v>
      </c>
    </row>
    <row r="72" spans="1:19" x14ac:dyDescent="0.25">
      <c r="A72" s="13">
        <v>3</v>
      </c>
      <c r="B72" s="14" t="s">
        <v>510</v>
      </c>
      <c r="C72" s="14" t="s">
        <v>483</v>
      </c>
      <c r="D72" s="41">
        <v>1.5373665753979819</v>
      </c>
      <c r="F72" s="13">
        <v>3</v>
      </c>
      <c r="G72" s="14" t="s">
        <v>687</v>
      </c>
      <c r="H72" s="14" t="s">
        <v>658</v>
      </c>
      <c r="I72" s="41">
        <v>8.8296489152123083</v>
      </c>
      <c r="K72" s="13">
        <v>3</v>
      </c>
      <c r="L72" s="14" t="s">
        <v>221</v>
      </c>
      <c r="M72" s="14" t="s">
        <v>204</v>
      </c>
      <c r="N72" s="43">
        <v>0.82758620689655171</v>
      </c>
      <c r="O72" s="63" t="s">
        <v>711</v>
      </c>
    </row>
    <row r="73" spans="1:19" x14ac:dyDescent="0.25">
      <c r="A73" s="13">
        <v>4</v>
      </c>
      <c r="B73" s="14" t="s">
        <v>166</v>
      </c>
      <c r="C73" s="14" t="s">
        <v>135</v>
      </c>
      <c r="D73" s="41">
        <v>1.6722307766569797</v>
      </c>
      <c r="F73" s="13">
        <v>4</v>
      </c>
      <c r="G73" s="14" t="s">
        <v>539</v>
      </c>
      <c r="H73" s="14" t="s">
        <v>518</v>
      </c>
      <c r="I73" s="41">
        <v>8.4531043593130786</v>
      </c>
      <c r="K73" s="13">
        <v>4</v>
      </c>
      <c r="L73" s="14" t="s">
        <v>515</v>
      </c>
      <c r="M73" s="14" t="s">
        <v>483</v>
      </c>
      <c r="N73" s="43">
        <v>0.80769230769230771</v>
      </c>
      <c r="O73" s="63" t="s">
        <v>712</v>
      </c>
    </row>
    <row r="74" spans="1:19" x14ac:dyDescent="0.25">
      <c r="A74" s="13">
        <v>5</v>
      </c>
      <c r="B74" s="14" t="s">
        <v>221</v>
      </c>
      <c r="C74" s="14" t="s">
        <v>204</v>
      </c>
      <c r="D74" s="41">
        <v>1.6897640197608517</v>
      </c>
      <c r="F74" s="13">
        <v>5</v>
      </c>
      <c r="G74" s="14" t="s">
        <v>336</v>
      </c>
      <c r="H74" s="14" t="s">
        <v>309</v>
      </c>
      <c r="I74" s="41">
        <v>8.1121076233183853</v>
      </c>
      <c r="K74" s="13">
        <v>5</v>
      </c>
      <c r="L74" s="14" t="s">
        <v>440</v>
      </c>
      <c r="M74" s="14" t="s">
        <v>413</v>
      </c>
      <c r="N74" s="43">
        <v>0.79166666666666663</v>
      </c>
      <c r="O74" s="63" t="s">
        <v>698</v>
      </c>
    </row>
    <row r="75" spans="1:19" x14ac:dyDescent="0.25">
      <c r="A75" s="13">
        <v>6</v>
      </c>
      <c r="B75" s="14" t="s">
        <v>165</v>
      </c>
      <c r="C75" s="14" t="s">
        <v>135</v>
      </c>
      <c r="D75" s="41">
        <v>1.7302534821351327</v>
      </c>
      <c r="F75" s="13">
        <v>6</v>
      </c>
      <c r="G75" s="14" t="s">
        <v>440</v>
      </c>
      <c r="H75" s="14" t="s">
        <v>413</v>
      </c>
      <c r="I75" s="41">
        <v>8.06816606950931</v>
      </c>
      <c r="K75" s="13">
        <v>6</v>
      </c>
      <c r="L75" s="14" t="s">
        <v>92</v>
      </c>
      <c r="M75" s="14" t="s">
        <v>43</v>
      </c>
      <c r="N75" s="43">
        <v>0.73333333333333328</v>
      </c>
      <c r="O75" s="63" t="s">
        <v>713</v>
      </c>
    </row>
    <row r="76" spans="1:19" x14ac:dyDescent="0.25">
      <c r="A76" s="13">
        <v>7</v>
      </c>
      <c r="B76" s="14" t="s">
        <v>652</v>
      </c>
      <c r="C76" s="14" t="s">
        <v>623</v>
      </c>
      <c r="D76" s="41">
        <v>1.7557117688727182</v>
      </c>
      <c r="F76" s="13">
        <v>7</v>
      </c>
      <c r="G76" s="14" t="s">
        <v>118</v>
      </c>
      <c r="H76" s="14" t="s">
        <v>99</v>
      </c>
      <c r="I76" s="41">
        <v>8.0153588650533578</v>
      </c>
      <c r="K76" s="13">
        <v>7</v>
      </c>
      <c r="L76" s="14" t="s">
        <v>195</v>
      </c>
      <c r="M76" s="14" t="s">
        <v>185</v>
      </c>
      <c r="N76" s="43">
        <v>0.68181818181818177</v>
      </c>
      <c r="O76" s="63" t="s">
        <v>714</v>
      </c>
    </row>
    <row r="77" spans="1:19" x14ac:dyDescent="0.25">
      <c r="A77" s="13">
        <v>8</v>
      </c>
      <c r="B77" s="14" t="s">
        <v>444</v>
      </c>
      <c r="C77" s="14" t="s">
        <v>413</v>
      </c>
      <c r="D77" s="41">
        <v>1.8734732111698187</v>
      </c>
      <c r="F77" s="13">
        <v>8</v>
      </c>
      <c r="G77" s="14" t="s">
        <v>234</v>
      </c>
      <c r="H77" s="14" t="s">
        <v>204</v>
      </c>
      <c r="I77" s="41">
        <v>7.815099833610649</v>
      </c>
      <c r="K77" s="13">
        <v>8</v>
      </c>
      <c r="L77" s="14" t="s">
        <v>547</v>
      </c>
      <c r="M77" s="14" t="s">
        <v>518</v>
      </c>
      <c r="N77" s="43">
        <v>0.68</v>
      </c>
      <c r="O77" s="63" t="s">
        <v>715</v>
      </c>
    </row>
    <row r="78" spans="1:19" x14ac:dyDescent="0.25">
      <c r="A78" s="13">
        <v>9</v>
      </c>
      <c r="B78" s="14" t="s">
        <v>92</v>
      </c>
      <c r="C78" s="14" t="s">
        <v>43</v>
      </c>
      <c r="D78" s="41">
        <v>1.9115150577323061</v>
      </c>
      <c r="F78" s="13">
        <v>9</v>
      </c>
      <c r="G78" s="14" t="s">
        <v>367</v>
      </c>
      <c r="H78" s="14" t="s">
        <v>5</v>
      </c>
      <c r="I78" s="41">
        <v>7.7451736975024756</v>
      </c>
      <c r="K78" s="13">
        <v>9</v>
      </c>
      <c r="L78" s="14" t="s">
        <v>336</v>
      </c>
      <c r="M78" s="14" t="s">
        <v>309</v>
      </c>
      <c r="N78" s="43">
        <v>0.66666666666666663</v>
      </c>
      <c r="O78" s="63" t="s">
        <v>716</v>
      </c>
    </row>
    <row r="79" spans="1:19" x14ac:dyDescent="0.25">
      <c r="A79" s="13">
        <v>10</v>
      </c>
      <c r="B79" s="14" t="s">
        <v>648</v>
      </c>
      <c r="C79" s="14" t="s">
        <v>623</v>
      </c>
      <c r="D79" s="41">
        <v>1.9142291029989587</v>
      </c>
      <c r="F79" s="13">
        <v>10</v>
      </c>
      <c r="G79" s="14" t="s">
        <v>501</v>
      </c>
      <c r="H79" s="14" t="s">
        <v>483</v>
      </c>
      <c r="I79" s="41">
        <v>7.6840981856990407</v>
      </c>
      <c r="K79" s="13">
        <v>10</v>
      </c>
      <c r="L79" s="14" t="s">
        <v>332</v>
      </c>
      <c r="M79" s="14" t="s">
        <v>309</v>
      </c>
      <c r="N79" s="43">
        <v>0.66666666666666663</v>
      </c>
      <c r="O79" s="63" t="s">
        <v>716</v>
      </c>
    </row>
    <row r="80" spans="1:19" x14ac:dyDescent="0.25">
      <c r="A80" s="13">
        <v>11</v>
      </c>
      <c r="B80" s="14" t="s">
        <v>686</v>
      </c>
      <c r="C80" s="14" t="s">
        <v>658</v>
      </c>
      <c r="D80" s="41">
        <v>2.1630043384397366</v>
      </c>
      <c r="F80" s="13">
        <v>11</v>
      </c>
      <c r="G80" s="14" t="s">
        <v>540</v>
      </c>
      <c r="H80" s="14" t="s">
        <v>518</v>
      </c>
      <c r="I80" s="41">
        <v>7.5232198142414859</v>
      </c>
      <c r="K80" s="13">
        <v>11</v>
      </c>
      <c r="L80" s="14" t="s">
        <v>230</v>
      </c>
      <c r="M80" s="14" t="s">
        <v>204</v>
      </c>
      <c r="N80" s="43">
        <v>0.66666666666666663</v>
      </c>
      <c r="O80" s="63" t="s">
        <v>699</v>
      </c>
    </row>
    <row r="81" spans="1:15" x14ac:dyDescent="0.25">
      <c r="A81" s="13">
        <v>12</v>
      </c>
      <c r="B81" s="14" t="s">
        <v>411</v>
      </c>
      <c r="C81" s="14" t="s">
        <v>378</v>
      </c>
      <c r="D81" s="41">
        <v>2.1747512431277336</v>
      </c>
      <c r="F81" s="13">
        <v>12</v>
      </c>
      <c r="G81" s="14" t="s">
        <v>474</v>
      </c>
      <c r="H81" s="14" t="s">
        <v>448</v>
      </c>
      <c r="I81" s="41">
        <v>7.4949180421143016</v>
      </c>
      <c r="K81" s="13">
        <v>12</v>
      </c>
      <c r="L81" s="14" t="s">
        <v>340</v>
      </c>
      <c r="M81" s="14" t="s">
        <v>309</v>
      </c>
      <c r="N81" s="43">
        <v>0.66666666666666663</v>
      </c>
      <c r="O81" s="63" t="s">
        <v>699</v>
      </c>
    </row>
    <row r="82" spans="1:15" x14ac:dyDescent="0.25">
      <c r="A82" s="13">
        <v>13</v>
      </c>
      <c r="B82" s="14" t="s">
        <v>547</v>
      </c>
      <c r="C82" s="14" t="s">
        <v>518</v>
      </c>
      <c r="D82" s="41">
        <v>2.4119999999999999</v>
      </c>
      <c r="F82" s="13">
        <v>13</v>
      </c>
      <c r="G82" s="14" t="s">
        <v>365</v>
      </c>
      <c r="H82" s="14" t="s">
        <v>5</v>
      </c>
      <c r="I82" s="41">
        <v>7.4431070286965015</v>
      </c>
      <c r="K82" s="13">
        <v>13</v>
      </c>
      <c r="L82" s="14" t="s">
        <v>505</v>
      </c>
      <c r="M82" s="14" t="s">
        <v>483</v>
      </c>
      <c r="N82" s="43">
        <v>0.63636363636363635</v>
      </c>
      <c r="O82" s="63" t="s">
        <v>718</v>
      </c>
    </row>
    <row r="83" spans="1:15" x14ac:dyDescent="0.25">
      <c r="A83" s="13">
        <v>14</v>
      </c>
      <c r="B83" s="14" t="s">
        <v>230</v>
      </c>
      <c r="C83" s="14" t="s">
        <v>204</v>
      </c>
      <c r="D83" s="41">
        <v>2.4423940395717172</v>
      </c>
      <c r="F83" s="13">
        <v>14</v>
      </c>
      <c r="G83" s="14" t="s">
        <v>505</v>
      </c>
      <c r="H83" s="14" t="s">
        <v>483</v>
      </c>
      <c r="I83" s="41">
        <v>7.418130362606985</v>
      </c>
      <c r="K83" s="13">
        <v>14</v>
      </c>
      <c r="L83" s="14" t="s">
        <v>234</v>
      </c>
      <c r="M83" s="14" t="s">
        <v>204</v>
      </c>
      <c r="N83" s="43">
        <v>0.625</v>
      </c>
      <c r="O83" s="63" t="s">
        <v>719</v>
      </c>
    </row>
    <row r="84" spans="1:15" x14ac:dyDescent="0.25">
      <c r="A84" s="13">
        <v>15</v>
      </c>
      <c r="B84" s="14" t="s">
        <v>361</v>
      </c>
      <c r="C84" s="14" t="s">
        <v>5</v>
      </c>
      <c r="D84" s="41">
        <v>2.4499517671417026</v>
      </c>
      <c r="F84" s="13">
        <v>15</v>
      </c>
      <c r="G84" s="14" t="s">
        <v>652</v>
      </c>
      <c r="H84" s="14" t="s">
        <v>623</v>
      </c>
      <c r="I84" s="41">
        <v>7.3550087614938198</v>
      </c>
      <c r="K84" s="13">
        <v>15</v>
      </c>
      <c r="L84" s="14" t="s">
        <v>446</v>
      </c>
      <c r="M84" s="14" t="s">
        <v>413</v>
      </c>
      <c r="N84" s="43">
        <v>0.625</v>
      </c>
      <c r="O84" s="63" t="s">
        <v>719</v>
      </c>
    </row>
    <row r="85" spans="1:15" x14ac:dyDescent="0.25">
      <c r="A85" s="13">
        <v>16</v>
      </c>
      <c r="B85" s="14" t="s">
        <v>690</v>
      </c>
      <c r="C85" s="14" t="s">
        <v>658</v>
      </c>
      <c r="D85" s="41">
        <v>2.5136518099143763</v>
      </c>
      <c r="F85" s="13">
        <v>16</v>
      </c>
      <c r="G85" s="14" t="s">
        <v>326</v>
      </c>
      <c r="H85" s="14" t="s">
        <v>309</v>
      </c>
      <c r="I85" s="41">
        <v>7.2605164042292509</v>
      </c>
      <c r="K85" s="13">
        <v>16</v>
      </c>
      <c r="L85" s="14" t="s">
        <v>648</v>
      </c>
      <c r="M85" s="14" t="s">
        <v>623</v>
      </c>
      <c r="N85" s="43">
        <v>0.6</v>
      </c>
      <c r="O85" s="63" t="s">
        <v>717</v>
      </c>
    </row>
    <row r="86" spans="1:15" x14ac:dyDescent="0.25">
      <c r="A86" s="13">
        <v>17</v>
      </c>
      <c r="B86" s="14" t="s">
        <v>515</v>
      </c>
      <c r="C86" s="14" t="s">
        <v>483</v>
      </c>
      <c r="D86" s="41">
        <v>2.6077431668383548</v>
      </c>
      <c r="F86" s="13">
        <v>17</v>
      </c>
      <c r="G86" s="14" t="s">
        <v>166</v>
      </c>
      <c r="H86" s="14" t="s">
        <v>135</v>
      </c>
      <c r="I86" s="41">
        <v>7.2599287376815216</v>
      </c>
      <c r="K86" s="13">
        <v>17</v>
      </c>
      <c r="L86" s="14" t="s">
        <v>686</v>
      </c>
      <c r="M86" s="14" t="s">
        <v>658</v>
      </c>
      <c r="N86" s="43">
        <v>0.6</v>
      </c>
      <c r="O86" s="63" t="s">
        <v>772</v>
      </c>
    </row>
    <row r="87" spans="1:15" x14ac:dyDescent="0.25">
      <c r="A87" s="13">
        <v>18</v>
      </c>
      <c r="B87" s="14" t="s">
        <v>298</v>
      </c>
      <c r="C87" s="14" t="s">
        <v>274</v>
      </c>
      <c r="D87" s="41">
        <v>2.7331050950832876</v>
      </c>
      <c r="F87" s="13">
        <v>18</v>
      </c>
      <c r="G87" s="14" t="s">
        <v>411</v>
      </c>
      <c r="H87" s="14" t="s">
        <v>378</v>
      </c>
      <c r="I87" s="41">
        <v>7.1861345425090333</v>
      </c>
      <c r="K87" s="13">
        <v>18</v>
      </c>
      <c r="L87" s="14" t="s">
        <v>165</v>
      </c>
      <c r="M87" s="14" t="s">
        <v>135</v>
      </c>
      <c r="N87" s="43">
        <v>0.59259259259259256</v>
      </c>
      <c r="O87" s="63" t="s">
        <v>720</v>
      </c>
    </row>
    <row r="88" spans="1:15" x14ac:dyDescent="0.25">
      <c r="A88" s="13">
        <v>19</v>
      </c>
      <c r="B88" s="14" t="s">
        <v>621</v>
      </c>
      <c r="C88" s="14" t="s">
        <v>588</v>
      </c>
      <c r="D88" s="41">
        <v>2.7559809931091381</v>
      </c>
      <c r="F88" s="13">
        <v>19</v>
      </c>
      <c r="G88" s="14" t="s">
        <v>157</v>
      </c>
      <c r="H88" s="14" t="s">
        <v>135</v>
      </c>
      <c r="I88" s="41">
        <v>6.9490669783337156</v>
      </c>
      <c r="K88" s="13">
        <v>19</v>
      </c>
      <c r="L88" s="14" t="s">
        <v>297</v>
      </c>
      <c r="M88" s="14" t="s">
        <v>274</v>
      </c>
      <c r="N88" s="43">
        <v>0.5714285714285714</v>
      </c>
      <c r="O88" s="63" t="s">
        <v>721</v>
      </c>
    </row>
    <row r="89" spans="1:15" ht="15.75" thickBot="1" x14ac:dyDescent="0.3">
      <c r="A89" s="17">
        <v>20</v>
      </c>
      <c r="B89" s="18" t="s">
        <v>620</v>
      </c>
      <c r="C89" s="18" t="s">
        <v>588</v>
      </c>
      <c r="D89" s="42">
        <v>2.8277220955265334</v>
      </c>
      <c r="F89" s="17">
        <v>20</v>
      </c>
      <c r="G89" s="18" t="s">
        <v>644</v>
      </c>
      <c r="H89" s="18" t="s">
        <v>623</v>
      </c>
      <c r="I89" s="42">
        <v>6.9387672782836942</v>
      </c>
      <c r="K89" s="17">
        <v>20</v>
      </c>
      <c r="L89" s="18" t="s">
        <v>39</v>
      </c>
      <c r="M89" s="18" t="s">
        <v>40</v>
      </c>
      <c r="N89" s="44">
        <v>0.56499999999999995</v>
      </c>
      <c r="O89" s="63" t="s">
        <v>700</v>
      </c>
    </row>
    <row r="92" spans="1:15" x14ac:dyDescent="0.25">
      <c r="B92" s="46" t="s">
        <v>707</v>
      </c>
    </row>
    <row r="93" spans="1:15" x14ac:dyDescent="0.25">
      <c r="B93" s="45" t="s">
        <v>708</v>
      </c>
    </row>
  </sheetData>
  <sortState xmlns:xlrd2="http://schemas.microsoft.com/office/spreadsheetml/2017/richdata2" ref="L88:O88">
    <sortCondition ref="L88"/>
  </sortState>
  <conditionalFormatting sqref="M1:M86 M88:M1048576">
    <cfRule type="cellIs" dxfId="16" priority="3" operator="equal">
      <formula>$R$1</formula>
    </cfRule>
  </conditionalFormatting>
  <conditionalFormatting sqref="R1:R68 H1:H1048576 R90:R1048576 C1:C1048576">
    <cfRule type="cellIs" dxfId="15" priority="5" operator="equal">
      <formula>$R$1</formula>
    </cfRule>
  </conditionalFormatting>
  <conditionalFormatting sqref="M87">
    <cfRule type="cellIs" dxfId="0" priority="1" operator="equal">
      <formula>$R$1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2F1F-4C22-4564-9610-1D2AC96B839F}">
  <dimension ref="A1:AB746"/>
  <sheetViews>
    <sheetView workbookViewId="0">
      <pane ySplit="1" topLeftCell="A2" activePane="bottomLeft" state="frozen"/>
      <selection pane="bottomLeft" activeCell="B1" sqref="B1:B1048576"/>
    </sheetView>
  </sheetViews>
  <sheetFormatPr defaultRowHeight="15" x14ac:dyDescent="0.25"/>
  <cols>
    <col min="1" max="1" width="20.5703125" customWidth="1"/>
    <col min="2" max="2" width="6" customWidth="1"/>
    <col min="3" max="15" width="7.42578125" customWidth="1"/>
    <col min="16" max="16" width="7.140625" customWidth="1"/>
    <col min="17" max="17" width="6.85546875" customWidth="1"/>
    <col min="24" max="24" width="16.85546875" customWidth="1"/>
    <col min="25" max="25" width="3.5703125" customWidth="1"/>
  </cols>
  <sheetData>
    <row r="1" spans="1:27" ht="15.75" thickBot="1" x14ac:dyDescent="0.3">
      <c r="A1" s="33" t="s">
        <v>63</v>
      </c>
      <c r="B1" t="s">
        <v>32</v>
      </c>
      <c r="C1" s="25" t="s">
        <v>7</v>
      </c>
      <c r="D1" s="22" t="s">
        <v>8</v>
      </c>
      <c r="E1" s="22" t="s">
        <v>9</v>
      </c>
      <c r="F1" s="22" t="s">
        <v>10</v>
      </c>
      <c r="G1" s="22" t="s">
        <v>12</v>
      </c>
      <c r="H1" s="22" t="s">
        <v>13</v>
      </c>
      <c r="I1" s="22" t="s">
        <v>14</v>
      </c>
      <c r="J1" s="22" t="s">
        <v>11</v>
      </c>
      <c r="K1" s="22" t="s">
        <v>17</v>
      </c>
      <c r="L1" s="22" t="s">
        <v>15</v>
      </c>
      <c r="M1" s="22" t="s">
        <v>60</v>
      </c>
      <c r="N1" s="22" t="s">
        <v>19</v>
      </c>
      <c r="O1" s="22" t="s">
        <v>20</v>
      </c>
      <c r="P1" s="22" t="s">
        <v>21</v>
      </c>
      <c r="Q1" s="23" t="s">
        <v>23</v>
      </c>
      <c r="R1" s="24" t="s">
        <v>33</v>
      </c>
      <c r="S1" s="24" t="s">
        <v>41</v>
      </c>
      <c r="T1" s="22" t="s">
        <v>19</v>
      </c>
      <c r="U1" s="22" t="s">
        <v>20</v>
      </c>
      <c r="V1" s="23" t="s">
        <v>21</v>
      </c>
      <c r="W1" s="24" t="s">
        <v>23</v>
      </c>
      <c r="Y1">
        <v>162</v>
      </c>
      <c r="AA1" t="s">
        <v>767</v>
      </c>
    </row>
    <row r="2" spans="1:27" x14ac:dyDescent="0.25">
      <c r="A2" s="62" t="s">
        <v>206</v>
      </c>
      <c r="B2" t="s">
        <v>204</v>
      </c>
      <c r="C2">
        <v>143</v>
      </c>
      <c r="D2">
        <v>506</v>
      </c>
      <c r="E2">
        <v>149</v>
      </c>
      <c r="F2">
        <v>179</v>
      </c>
      <c r="G2">
        <v>35</v>
      </c>
      <c r="H2">
        <v>0</v>
      </c>
      <c r="I2">
        <v>62</v>
      </c>
      <c r="J2">
        <v>157</v>
      </c>
      <c r="K2">
        <v>10</v>
      </c>
      <c r="L2">
        <v>138</v>
      </c>
      <c r="M2">
        <v>65</v>
      </c>
      <c r="N2">
        <f>IF(D2=0,0,F2/D2)</f>
        <v>0.35375494071146246</v>
      </c>
      <c r="O2">
        <f>IF(D2+L2=0,0,(F2+L2)/(D2+L2))</f>
        <v>0.49223602484472051</v>
      </c>
      <c r="P2" s="26">
        <f>IF(D2=0,0,(F2+G2+2*H2+3*I2)/D2)</f>
        <v>0.79051383399209485</v>
      </c>
      <c r="Q2" s="26">
        <f>O2+P2</f>
        <v>1.2827498588368154</v>
      </c>
      <c r="R2" s="34">
        <f>D2+L2</f>
        <v>644</v>
      </c>
      <c r="S2" s="34">
        <f>E2+J2-I2</f>
        <v>244</v>
      </c>
      <c r="T2">
        <f>IF($R2&gt;3.1*$Y$1,N2,0)</f>
        <v>0.35375494071146246</v>
      </c>
      <c r="U2">
        <f>IF($R2&gt;3.1*$Y$1,O2,0)</f>
        <v>0.49223602484472051</v>
      </c>
      <c r="V2">
        <f>IF($R2&gt;3.1*$Y$1,P2,0)</f>
        <v>0.79051383399209485</v>
      </c>
      <c r="W2">
        <f>IF($R2&gt;3.1*$Y$1,Q2,0)</f>
        <v>1.2827498588368154</v>
      </c>
      <c r="X2" t="s">
        <v>725</v>
      </c>
      <c r="Z2" t="s">
        <v>762</v>
      </c>
      <c r="AA2" t="s">
        <v>768</v>
      </c>
    </row>
    <row r="3" spans="1:27" x14ac:dyDescent="0.25">
      <c r="A3" s="62" t="s">
        <v>288</v>
      </c>
      <c r="B3" t="s">
        <v>274</v>
      </c>
      <c r="C3">
        <v>154</v>
      </c>
      <c r="D3">
        <v>625</v>
      </c>
      <c r="E3">
        <v>131</v>
      </c>
      <c r="F3">
        <v>203</v>
      </c>
      <c r="G3">
        <v>56</v>
      </c>
      <c r="H3">
        <v>1</v>
      </c>
      <c r="I3">
        <v>59</v>
      </c>
      <c r="J3">
        <v>154</v>
      </c>
      <c r="K3">
        <v>5</v>
      </c>
      <c r="L3">
        <v>78</v>
      </c>
      <c r="M3">
        <v>61</v>
      </c>
      <c r="N3">
        <f>IF(D3=0,0,F3/D3)</f>
        <v>0.32479999999999998</v>
      </c>
      <c r="O3">
        <f>IF(D3+L3=0,0,(F3+L3)/(D3+L3))</f>
        <v>0.39971550497866287</v>
      </c>
      <c r="P3" s="26">
        <f>IF(D3=0,0,(F3+G3+2*H3+3*I3)/D3)</f>
        <v>0.70079999999999998</v>
      </c>
      <c r="Q3" s="26">
        <f>O3+P3</f>
        <v>1.1005155049786628</v>
      </c>
      <c r="R3" s="34">
        <f>D3+L3</f>
        <v>703</v>
      </c>
      <c r="S3" s="34">
        <f>E3+J3-I3</f>
        <v>226</v>
      </c>
      <c r="T3">
        <f>IF($R3&gt;3.1*$Y$1,N3,0)</f>
        <v>0.32479999999999998</v>
      </c>
      <c r="U3">
        <f>IF($R3&gt;3.1*$Y$1,O3,0)</f>
        <v>0.39971550497866287</v>
      </c>
      <c r="V3">
        <f>IF($R3&gt;3.1*$Y$1,P3,0)</f>
        <v>0.70079999999999998</v>
      </c>
      <c r="W3">
        <f>IF($R3&gt;3.1*$Y$1,Q3,0)</f>
        <v>1.1005155049786628</v>
      </c>
      <c r="X3" t="s">
        <v>755</v>
      </c>
      <c r="Z3" t="s">
        <v>763</v>
      </c>
      <c r="AA3" t="s">
        <v>769</v>
      </c>
    </row>
    <row r="4" spans="1:27" x14ac:dyDescent="0.25">
      <c r="A4" s="62" t="s">
        <v>213</v>
      </c>
      <c r="B4" t="s">
        <v>204</v>
      </c>
      <c r="C4">
        <v>152</v>
      </c>
      <c r="D4">
        <v>573</v>
      </c>
      <c r="E4">
        <v>134</v>
      </c>
      <c r="F4">
        <v>200</v>
      </c>
      <c r="G4">
        <v>44</v>
      </c>
      <c r="H4">
        <v>1</v>
      </c>
      <c r="I4">
        <v>38</v>
      </c>
      <c r="J4">
        <v>125</v>
      </c>
      <c r="K4">
        <v>2</v>
      </c>
      <c r="L4">
        <v>108</v>
      </c>
      <c r="M4">
        <v>89</v>
      </c>
      <c r="N4">
        <f>IF(D4=0,0,F4/D4)</f>
        <v>0.34904013961605584</v>
      </c>
      <c r="O4">
        <f>IF(D4+L4=0,0,(F4+L4)/(D4+L4))</f>
        <v>0.45227606461086639</v>
      </c>
      <c r="P4" s="26">
        <f>IF(D4=0,0,(F4+G4+2*H4+3*I4)/D4)</f>
        <v>0.62827225130890052</v>
      </c>
      <c r="Q4" s="26">
        <f>O4+P4</f>
        <v>1.0805483159197669</v>
      </c>
      <c r="R4" s="34">
        <f>D4+L4</f>
        <v>681</v>
      </c>
      <c r="S4" s="34">
        <f>E4+J4-I4</f>
        <v>221</v>
      </c>
      <c r="T4">
        <f>IF($R4&gt;3.1*$Y$1,N4,0)</f>
        <v>0.34904013961605584</v>
      </c>
      <c r="U4">
        <f>IF($R4&gt;3.1*$Y$1,O4,0)</f>
        <v>0.45227606461086639</v>
      </c>
      <c r="V4">
        <f>IF($R4&gt;3.1*$Y$1,P4,0)</f>
        <v>0.62827225130890052</v>
      </c>
      <c r="W4">
        <f>IF($R4&gt;3.1*$Y$1,Q4,0)</f>
        <v>1.0805483159197669</v>
      </c>
      <c r="X4" t="s">
        <v>743</v>
      </c>
      <c r="Z4" t="s">
        <v>763</v>
      </c>
      <c r="AA4" t="s">
        <v>768</v>
      </c>
    </row>
    <row r="5" spans="1:27" x14ac:dyDescent="0.25">
      <c r="A5" s="62" t="s">
        <v>594</v>
      </c>
      <c r="B5" t="s">
        <v>588</v>
      </c>
      <c r="C5">
        <v>153</v>
      </c>
      <c r="D5">
        <v>613</v>
      </c>
      <c r="E5">
        <v>129</v>
      </c>
      <c r="F5">
        <v>187</v>
      </c>
      <c r="G5">
        <v>47</v>
      </c>
      <c r="H5">
        <v>6</v>
      </c>
      <c r="I5">
        <v>56</v>
      </c>
      <c r="J5">
        <v>136</v>
      </c>
      <c r="K5">
        <v>4</v>
      </c>
      <c r="L5">
        <v>75</v>
      </c>
      <c r="M5">
        <v>206</v>
      </c>
      <c r="N5">
        <f>IF(D5=0,0,F5/D5)</f>
        <v>0.30505709624796085</v>
      </c>
      <c r="O5">
        <f>IF(D5+L5=0,0,(F5+L5)/(D5+L5))</f>
        <v>0.3808139534883721</v>
      </c>
      <c r="P5" s="26">
        <f>IF(D5=0,0,(F5+G5+2*H5+3*I5)/D5)</f>
        <v>0.67536704730831976</v>
      </c>
      <c r="Q5" s="26">
        <f>O5+P5</f>
        <v>1.0561810007966919</v>
      </c>
      <c r="R5" s="34">
        <f>D5+L5</f>
        <v>688</v>
      </c>
      <c r="S5" s="34">
        <f>E5+J5-I5</f>
        <v>209</v>
      </c>
      <c r="T5">
        <f>IF($R5&gt;3.1*$Y$1,N5,0)</f>
        <v>0.30505709624796085</v>
      </c>
      <c r="U5">
        <f>IF($R5&gt;3.1*$Y$1,O5,0)</f>
        <v>0.3808139534883721</v>
      </c>
      <c r="V5">
        <f>IF($R5&gt;3.1*$Y$1,P5,0)</f>
        <v>0.67536704730831976</v>
      </c>
      <c r="W5">
        <f>IF($R5&gt;3.1*$Y$1,Q5,0)</f>
        <v>1.0561810007966919</v>
      </c>
      <c r="X5" t="s">
        <v>726</v>
      </c>
      <c r="Z5" t="s">
        <v>762</v>
      </c>
      <c r="AA5" t="s">
        <v>768</v>
      </c>
    </row>
    <row r="6" spans="1:27" x14ac:dyDescent="0.25">
      <c r="A6" s="62" t="s">
        <v>664</v>
      </c>
      <c r="B6" t="s">
        <v>658</v>
      </c>
      <c r="C6">
        <v>145</v>
      </c>
      <c r="D6">
        <v>515</v>
      </c>
      <c r="E6">
        <v>107</v>
      </c>
      <c r="F6">
        <v>154</v>
      </c>
      <c r="G6">
        <v>29</v>
      </c>
      <c r="H6">
        <v>7</v>
      </c>
      <c r="I6">
        <v>41</v>
      </c>
      <c r="J6">
        <v>115</v>
      </c>
      <c r="K6">
        <v>9</v>
      </c>
      <c r="L6">
        <v>117</v>
      </c>
      <c r="M6">
        <v>96</v>
      </c>
      <c r="N6">
        <f>IF(D6=0,0,F6/D6)</f>
        <v>0.29902912621359223</v>
      </c>
      <c r="O6">
        <f>IF(D6+L6=0,0,(F6+L6)/(D6+L6))</f>
        <v>0.42879746835443039</v>
      </c>
      <c r="P6" s="26">
        <f>IF(D6=0,0,(F6+G6+2*H6+3*I6)/D6)</f>
        <v>0.62135922330097082</v>
      </c>
      <c r="Q6" s="26">
        <f>O6+P6</f>
        <v>1.0501566916554013</v>
      </c>
      <c r="R6" s="34">
        <f>D6+L6</f>
        <v>632</v>
      </c>
      <c r="S6" s="34">
        <f>E6+J6-I6</f>
        <v>181</v>
      </c>
      <c r="T6">
        <f>IF($R6&gt;3.1*$Y$1,N6,0)</f>
        <v>0.29902912621359223</v>
      </c>
      <c r="U6">
        <f>IF($R6&gt;3.1*$Y$1,O6,0)</f>
        <v>0.42879746835443039</v>
      </c>
      <c r="V6">
        <f>IF($R6&gt;3.1*$Y$1,P6,0)</f>
        <v>0.62135922330097082</v>
      </c>
      <c r="W6">
        <f>IF($R6&gt;3.1*$Y$1,Q6,0)</f>
        <v>1.0501566916554013</v>
      </c>
      <c r="X6" t="s">
        <v>726</v>
      </c>
      <c r="Y6" t="s">
        <v>730</v>
      </c>
      <c r="Z6" t="s">
        <v>762</v>
      </c>
      <c r="AA6" t="s">
        <v>769</v>
      </c>
    </row>
    <row r="7" spans="1:27" x14ac:dyDescent="0.25">
      <c r="A7" t="s">
        <v>485</v>
      </c>
      <c r="B7" t="s">
        <v>483</v>
      </c>
      <c r="C7">
        <v>156</v>
      </c>
      <c r="D7">
        <v>658</v>
      </c>
      <c r="E7">
        <v>136</v>
      </c>
      <c r="F7">
        <v>225</v>
      </c>
      <c r="G7">
        <v>36</v>
      </c>
      <c r="H7">
        <v>0</v>
      </c>
      <c r="I7">
        <v>56</v>
      </c>
      <c r="J7">
        <v>170</v>
      </c>
      <c r="K7">
        <v>10</v>
      </c>
      <c r="L7">
        <v>60</v>
      </c>
      <c r="M7">
        <v>107</v>
      </c>
      <c r="N7">
        <f>IF(D7=0,0,F7/D7)</f>
        <v>0.34194528875379937</v>
      </c>
      <c r="O7">
        <f>IF(D7+L7=0,0,(F7+L7)/(D7+L7))</f>
        <v>0.39693593314763231</v>
      </c>
      <c r="P7" s="26">
        <f>IF(D7=0,0,(F7+G7+2*H7+3*I7)/D7)</f>
        <v>0.65197568389057747</v>
      </c>
      <c r="Q7" s="26">
        <f>O7+P7</f>
        <v>1.0489116170382098</v>
      </c>
      <c r="R7" s="34">
        <f>D7+L7</f>
        <v>718</v>
      </c>
      <c r="S7" s="34">
        <f>E7+J7-I7</f>
        <v>250</v>
      </c>
      <c r="T7">
        <f>IF($R7&gt;3.1*$Y$1,N7,0)</f>
        <v>0.34194528875379937</v>
      </c>
      <c r="U7">
        <f>IF($R7&gt;3.1*$Y$1,O7,0)</f>
        <v>0.39693593314763231</v>
      </c>
      <c r="V7">
        <f>IF($R7&gt;3.1*$Y$1,P7,0)</f>
        <v>0.65197568389057747</v>
      </c>
      <c r="W7">
        <f>IF($R7&gt;3.1*$Y$1,Q7,0)</f>
        <v>1.0489116170382098</v>
      </c>
      <c r="X7" t="s">
        <v>722</v>
      </c>
      <c r="Y7" t="s">
        <v>730</v>
      </c>
      <c r="Z7" t="s">
        <v>13</v>
      </c>
      <c r="AA7" t="s">
        <v>768</v>
      </c>
    </row>
    <row r="8" spans="1:27" x14ac:dyDescent="0.25">
      <c r="A8" t="s">
        <v>567</v>
      </c>
      <c r="B8" t="s">
        <v>553</v>
      </c>
      <c r="C8">
        <v>127</v>
      </c>
      <c r="D8">
        <v>503</v>
      </c>
      <c r="E8">
        <v>101</v>
      </c>
      <c r="F8">
        <v>161</v>
      </c>
      <c r="G8">
        <v>22</v>
      </c>
      <c r="H8">
        <v>1</v>
      </c>
      <c r="I8">
        <v>44</v>
      </c>
      <c r="J8">
        <v>102</v>
      </c>
      <c r="K8">
        <v>0</v>
      </c>
      <c r="L8">
        <v>58</v>
      </c>
      <c r="M8">
        <v>69</v>
      </c>
      <c r="N8">
        <f>IF(D8=0,0,F8/D8)</f>
        <v>0.32007952286282304</v>
      </c>
      <c r="O8">
        <f>IF(D8+L8=0,0,(F8+L8)/(D8+L8))</f>
        <v>0.39037433155080214</v>
      </c>
      <c r="P8" s="26">
        <f>IF(D8=0,0,(F8+G8+2*H8+3*I8)/D8)</f>
        <v>0.63021868787276347</v>
      </c>
      <c r="Q8" s="26">
        <f>O8+P8</f>
        <v>1.0205930194235657</v>
      </c>
      <c r="R8" s="34">
        <f>D8+L8</f>
        <v>561</v>
      </c>
      <c r="S8" s="34">
        <f>E8+J8-I8</f>
        <v>159</v>
      </c>
      <c r="T8">
        <f>IF($R8&gt;3.1*$Y$1,N8,0)</f>
        <v>0.32007952286282304</v>
      </c>
      <c r="U8">
        <f>IF($R8&gt;3.1*$Y$1,O8,0)</f>
        <v>0.39037433155080214</v>
      </c>
      <c r="V8">
        <f>IF($R8&gt;3.1*$Y$1,P8,0)</f>
        <v>0.63021868787276347</v>
      </c>
      <c r="W8">
        <f>IF($R8&gt;3.1*$Y$1,Q8,0)</f>
        <v>1.0205930194235657</v>
      </c>
      <c r="X8" t="s">
        <v>737</v>
      </c>
      <c r="Y8" t="s">
        <v>728</v>
      </c>
      <c r="Z8" t="s">
        <v>13</v>
      </c>
      <c r="AA8" t="s">
        <v>769</v>
      </c>
    </row>
    <row r="9" spans="1:27" x14ac:dyDescent="0.25">
      <c r="A9" s="62" t="s">
        <v>151</v>
      </c>
      <c r="B9" t="s">
        <v>135</v>
      </c>
      <c r="C9">
        <v>152</v>
      </c>
      <c r="D9">
        <v>584</v>
      </c>
      <c r="E9">
        <v>124</v>
      </c>
      <c r="F9">
        <v>174</v>
      </c>
      <c r="G9">
        <v>42</v>
      </c>
      <c r="H9">
        <v>0</v>
      </c>
      <c r="I9">
        <v>53</v>
      </c>
      <c r="J9">
        <v>160</v>
      </c>
      <c r="K9">
        <v>0</v>
      </c>
      <c r="L9">
        <v>73</v>
      </c>
      <c r="M9">
        <v>135</v>
      </c>
      <c r="N9">
        <f>IF(D9=0,0,F9/D9)</f>
        <v>0.29794520547945208</v>
      </c>
      <c r="O9">
        <f>IF(D9+L9=0,0,(F9+L9)/(D9+L9))</f>
        <v>0.37595129375951292</v>
      </c>
      <c r="P9" s="26">
        <f>IF(D9=0,0,(F9+G9+2*H9+3*I9)/D9)</f>
        <v>0.64212328767123283</v>
      </c>
      <c r="Q9" s="26">
        <f>O9+P9</f>
        <v>1.0180745814307457</v>
      </c>
      <c r="R9" s="34">
        <f>D9+L9</f>
        <v>657</v>
      </c>
      <c r="S9" s="34">
        <f>E9+J9-I9</f>
        <v>231</v>
      </c>
      <c r="T9">
        <f>IF($R9&gt;3.1*$Y$1,N9,0)</f>
        <v>0.29794520547945208</v>
      </c>
      <c r="U9">
        <f>IF($R9&gt;3.1*$Y$1,O9,0)</f>
        <v>0.37595129375951292</v>
      </c>
      <c r="V9">
        <f>IF($R9&gt;3.1*$Y$1,P9,0)</f>
        <v>0.64212328767123283</v>
      </c>
      <c r="W9">
        <f>IF($R9&gt;3.1*$Y$1,Q9,0)</f>
        <v>1.0180745814307457</v>
      </c>
      <c r="X9" t="s">
        <v>727</v>
      </c>
      <c r="Y9" t="s">
        <v>728</v>
      </c>
      <c r="Z9" t="s">
        <v>760</v>
      </c>
      <c r="AA9" t="s">
        <v>768</v>
      </c>
    </row>
    <row r="10" spans="1:27" x14ac:dyDescent="0.25">
      <c r="A10" t="s">
        <v>536</v>
      </c>
      <c r="B10" t="s">
        <v>518</v>
      </c>
      <c r="C10">
        <v>126</v>
      </c>
      <c r="D10">
        <v>468</v>
      </c>
      <c r="E10">
        <v>90</v>
      </c>
      <c r="F10">
        <v>129</v>
      </c>
      <c r="G10">
        <v>17</v>
      </c>
      <c r="H10">
        <v>0</v>
      </c>
      <c r="I10">
        <v>54</v>
      </c>
      <c r="J10">
        <v>125</v>
      </c>
      <c r="K10">
        <v>0</v>
      </c>
      <c r="L10">
        <v>58</v>
      </c>
      <c r="M10">
        <v>141</v>
      </c>
      <c r="N10">
        <f>IF(D10=0,0,F10/D10)</f>
        <v>0.27564102564102566</v>
      </c>
      <c r="O10">
        <f>IF(D10+L10=0,0,(F10+L10)/(D10+L10))</f>
        <v>0.35551330798479086</v>
      </c>
      <c r="P10" s="26">
        <f>IF(D10=0,0,(F10+G10+2*H10+3*I10)/D10)</f>
        <v>0.65811965811965811</v>
      </c>
      <c r="Q10" s="26">
        <f>O10+P10</f>
        <v>1.013632966104449</v>
      </c>
      <c r="R10" s="34">
        <f>D10+L10</f>
        <v>526</v>
      </c>
      <c r="S10" s="34">
        <f>E10+J10-I10</f>
        <v>161</v>
      </c>
      <c r="T10">
        <f>IF($R10&gt;3.1*$Y$1,N10,0)</f>
        <v>0.27564102564102566</v>
      </c>
      <c r="U10">
        <f>IF($R10&gt;3.1*$Y$1,O10,0)</f>
        <v>0.35551330798479086</v>
      </c>
      <c r="V10">
        <f>IF($R10&gt;3.1*$Y$1,P10,0)</f>
        <v>0.65811965811965811</v>
      </c>
      <c r="W10">
        <f>IF($R10&gt;3.1*$Y$1,Q10,0)</f>
        <v>1.013632966104449</v>
      </c>
      <c r="X10" t="s">
        <v>727</v>
      </c>
      <c r="Z10" t="s">
        <v>760</v>
      </c>
      <c r="AA10" t="s">
        <v>768</v>
      </c>
    </row>
    <row r="11" spans="1:27" x14ac:dyDescent="0.25">
      <c r="A11" s="62" t="s">
        <v>209</v>
      </c>
      <c r="B11" t="s">
        <v>204</v>
      </c>
      <c r="C11">
        <v>159</v>
      </c>
      <c r="D11">
        <v>608</v>
      </c>
      <c r="E11">
        <v>118</v>
      </c>
      <c r="F11">
        <v>166</v>
      </c>
      <c r="G11">
        <v>24</v>
      </c>
      <c r="H11">
        <v>1</v>
      </c>
      <c r="I11">
        <v>61</v>
      </c>
      <c r="J11">
        <v>147</v>
      </c>
      <c r="K11">
        <v>6</v>
      </c>
      <c r="L11">
        <v>74</v>
      </c>
      <c r="M11">
        <v>224</v>
      </c>
      <c r="N11">
        <f>IF(D11=0,0,F11/D11)</f>
        <v>0.27302631578947367</v>
      </c>
      <c r="O11">
        <f>IF(D11+L11=0,0,(F11+L11)/(D11+L11))</f>
        <v>0.35190615835777128</v>
      </c>
      <c r="P11" s="26">
        <f>IF(D11=0,0,(F11+G11+2*H11+3*I11)/D11)</f>
        <v>0.61677631578947367</v>
      </c>
      <c r="Q11" s="26">
        <f>O11+P11</f>
        <v>0.96868247414724495</v>
      </c>
      <c r="R11" s="34">
        <f>D11+L11</f>
        <v>682</v>
      </c>
      <c r="S11" s="34">
        <f>E11+J11-I11</f>
        <v>204</v>
      </c>
      <c r="T11">
        <f>IF($R11&gt;3.1*$Y$1,N11,0)</f>
        <v>0.27302631578947367</v>
      </c>
      <c r="U11">
        <f>IF($R11&gt;3.1*$Y$1,O11,0)</f>
        <v>0.35190615835777128</v>
      </c>
      <c r="V11">
        <f>IF($R11&gt;3.1*$Y$1,P11,0)</f>
        <v>0.61677631578947367</v>
      </c>
      <c r="W11">
        <f>IF($R11&gt;3.1*$Y$1,Q11,0)</f>
        <v>0.96868247414724495</v>
      </c>
      <c r="X11" t="s">
        <v>734</v>
      </c>
      <c r="Z11" t="s">
        <v>760</v>
      </c>
      <c r="AA11" t="s">
        <v>768</v>
      </c>
    </row>
    <row r="12" spans="1:27" x14ac:dyDescent="0.25">
      <c r="A12" s="62" t="s">
        <v>418</v>
      </c>
      <c r="B12" t="s">
        <v>413</v>
      </c>
      <c r="C12">
        <v>156</v>
      </c>
      <c r="D12">
        <v>654</v>
      </c>
      <c r="E12">
        <v>112</v>
      </c>
      <c r="F12">
        <v>208</v>
      </c>
      <c r="G12">
        <v>46</v>
      </c>
      <c r="H12">
        <v>0</v>
      </c>
      <c r="I12">
        <v>46</v>
      </c>
      <c r="J12">
        <v>153</v>
      </c>
      <c r="K12">
        <v>12</v>
      </c>
      <c r="L12">
        <v>41</v>
      </c>
      <c r="M12">
        <v>93</v>
      </c>
      <c r="N12">
        <f>IF(D12=0,0,F12/D12)</f>
        <v>0.31804281345565749</v>
      </c>
      <c r="O12">
        <f>IF(D12+L12=0,0,(F12+L12)/(D12+L12))</f>
        <v>0.35827338129496406</v>
      </c>
      <c r="P12" s="26">
        <f>IF(D12=0,0,(F12+G12+2*H12+3*I12)/D12)</f>
        <v>0.59938837920489296</v>
      </c>
      <c r="Q12" s="26">
        <f>O12+P12</f>
        <v>0.95766176049985696</v>
      </c>
      <c r="R12" s="34">
        <f>D12+L12</f>
        <v>695</v>
      </c>
      <c r="S12" s="34">
        <f>E12+J12-I12</f>
        <v>219</v>
      </c>
      <c r="T12">
        <f>IF($R12&gt;3.1*$Y$1,N12,0)</f>
        <v>0.31804281345565749</v>
      </c>
      <c r="U12">
        <f>IF($R12&gt;3.1*$Y$1,O12,0)</f>
        <v>0.35827338129496406</v>
      </c>
      <c r="V12">
        <f>IF($R12&gt;3.1*$Y$1,P12,0)</f>
        <v>0.59938837920489296</v>
      </c>
      <c r="W12">
        <f>IF($R12&gt;3.1*$Y$1,Q12,0)</f>
        <v>0.95766176049985696</v>
      </c>
      <c r="X12" t="s">
        <v>725</v>
      </c>
      <c r="Y12" t="s">
        <v>730</v>
      </c>
      <c r="Z12" t="s">
        <v>762</v>
      </c>
      <c r="AA12" t="s">
        <v>768</v>
      </c>
    </row>
    <row r="13" spans="1:27" x14ac:dyDescent="0.25">
      <c r="A13" s="62" t="s">
        <v>318</v>
      </c>
      <c r="B13" t="s">
        <v>309</v>
      </c>
      <c r="C13">
        <v>155</v>
      </c>
      <c r="D13">
        <v>610</v>
      </c>
      <c r="E13">
        <v>122</v>
      </c>
      <c r="F13">
        <v>173</v>
      </c>
      <c r="G13">
        <v>29</v>
      </c>
      <c r="H13">
        <v>0</v>
      </c>
      <c r="I13">
        <v>53</v>
      </c>
      <c r="J13">
        <v>138</v>
      </c>
      <c r="K13">
        <v>1</v>
      </c>
      <c r="L13">
        <v>78</v>
      </c>
      <c r="M13">
        <v>101</v>
      </c>
      <c r="N13">
        <f>IF(D13=0,0,F13/D13)</f>
        <v>0.28360655737704921</v>
      </c>
      <c r="O13">
        <f>IF(D13+L13=0,0,(F13+L13)/(D13+L13))</f>
        <v>0.36482558139534882</v>
      </c>
      <c r="P13" s="26">
        <f>IF(D13=0,0,(F13+G13+2*H13+3*I13)/D13)</f>
        <v>0.59180327868852456</v>
      </c>
      <c r="Q13" s="26">
        <f>O13+P13</f>
        <v>0.95662886008387338</v>
      </c>
      <c r="R13" s="34">
        <f>D13+L13</f>
        <v>688</v>
      </c>
      <c r="S13" s="34">
        <f>E13+J13-I13</f>
        <v>207</v>
      </c>
      <c r="T13">
        <f>IF($R13&gt;3.1*$Y$1,N13,0)</f>
        <v>0.28360655737704921</v>
      </c>
      <c r="U13">
        <f>IF($R13&gt;3.1*$Y$1,O13,0)</f>
        <v>0.36482558139534882</v>
      </c>
      <c r="V13">
        <f>IF($R13&gt;3.1*$Y$1,P13,0)</f>
        <v>0.59180327868852456</v>
      </c>
      <c r="W13">
        <f>IF($R13&gt;3.1*$Y$1,Q13,0)</f>
        <v>0.95662886008387338</v>
      </c>
      <c r="X13" t="s">
        <v>724</v>
      </c>
      <c r="Y13" t="s">
        <v>728</v>
      </c>
      <c r="Z13" t="s">
        <v>763</v>
      </c>
      <c r="AA13" t="s">
        <v>769</v>
      </c>
    </row>
    <row r="14" spans="1:27" x14ac:dyDescent="0.25">
      <c r="A14" s="62" t="s">
        <v>250</v>
      </c>
      <c r="B14" t="s">
        <v>239</v>
      </c>
      <c r="C14">
        <v>141</v>
      </c>
      <c r="D14">
        <v>568</v>
      </c>
      <c r="E14">
        <v>105</v>
      </c>
      <c r="F14">
        <v>168</v>
      </c>
      <c r="G14">
        <v>31</v>
      </c>
      <c r="H14">
        <v>4</v>
      </c>
      <c r="I14">
        <v>44</v>
      </c>
      <c r="J14">
        <v>125</v>
      </c>
      <c r="K14">
        <v>3</v>
      </c>
      <c r="L14">
        <v>55</v>
      </c>
      <c r="M14">
        <v>95</v>
      </c>
      <c r="N14">
        <f>IF(D14=0,0,F14/D14)</f>
        <v>0.29577464788732394</v>
      </c>
      <c r="O14">
        <f>IF(D14+L14=0,0,(F14+L14)/(D14+L14))</f>
        <v>0.3579454253611557</v>
      </c>
      <c r="P14" s="26">
        <f>IF(D14=0,0,(F14+G14+2*H14+3*I14)/D14)</f>
        <v>0.596830985915493</v>
      </c>
      <c r="Q14" s="26">
        <f>O14+P14</f>
        <v>0.9547764112766487</v>
      </c>
      <c r="R14" s="34">
        <f>D14+L14</f>
        <v>623</v>
      </c>
      <c r="S14" s="34">
        <f>E14+J14-I14</f>
        <v>186</v>
      </c>
      <c r="T14">
        <f>IF($R14&gt;3.1*$Y$1,N14,0)</f>
        <v>0.29577464788732394</v>
      </c>
      <c r="U14">
        <f>IF($R14&gt;3.1*$Y$1,O14,0)</f>
        <v>0.3579454253611557</v>
      </c>
      <c r="V14">
        <f>IF($R14&gt;3.1*$Y$1,P14,0)</f>
        <v>0.596830985915493</v>
      </c>
      <c r="W14">
        <f>IF($R14&gt;3.1*$Y$1,Q14,0)</f>
        <v>0.9547764112766487</v>
      </c>
      <c r="X14" t="s">
        <v>722</v>
      </c>
      <c r="Z14" t="s">
        <v>13</v>
      </c>
      <c r="AA14" t="s">
        <v>769</v>
      </c>
    </row>
    <row r="15" spans="1:27" x14ac:dyDescent="0.25">
      <c r="A15" s="62" t="s">
        <v>427</v>
      </c>
      <c r="B15" t="s">
        <v>413</v>
      </c>
      <c r="C15">
        <v>139</v>
      </c>
      <c r="D15">
        <v>575</v>
      </c>
      <c r="E15">
        <v>110</v>
      </c>
      <c r="F15">
        <v>192</v>
      </c>
      <c r="G15">
        <v>44</v>
      </c>
      <c r="H15">
        <v>1</v>
      </c>
      <c r="I15">
        <v>28</v>
      </c>
      <c r="J15">
        <v>125</v>
      </c>
      <c r="K15">
        <v>4</v>
      </c>
      <c r="L15">
        <v>57</v>
      </c>
      <c r="M15">
        <v>106</v>
      </c>
      <c r="N15">
        <f>IF(D15=0,0,F15/D15)</f>
        <v>0.3339130434782609</v>
      </c>
      <c r="O15">
        <f>IF(D15+L15=0,0,(F15+L15)/(D15+L15))</f>
        <v>0.39398734177215189</v>
      </c>
      <c r="P15" s="26">
        <f>IF(D15=0,0,(F15+G15+2*H15+3*I15)/D15)</f>
        <v>0.56000000000000005</v>
      </c>
      <c r="Q15" s="26">
        <f>O15+P15</f>
        <v>0.95398734177215194</v>
      </c>
      <c r="R15" s="34">
        <f>D15+L15</f>
        <v>632</v>
      </c>
      <c r="S15" s="34">
        <f>E15+J15-I15</f>
        <v>207</v>
      </c>
      <c r="T15">
        <f>IF($R15&gt;3.1*$Y$1,N15,0)</f>
        <v>0.3339130434782609</v>
      </c>
      <c r="U15">
        <f>IF($R15&gt;3.1*$Y$1,O15,0)</f>
        <v>0.39398734177215189</v>
      </c>
      <c r="V15">
        <f>IF($R15&gt;3.1*$Y$1,P15,0)</f>
        <v>0.56000000000000005</v>
      </c>
      <c r="W15">
        <f>IF($R15&gt;3.1*$Y$1,Q15,0)</f>
        <v>0.95398734177215194</v>
      </c>
      <c r="X15" t="s">
        <v>723</v>
      </c>
      <c r="Y15" t="s">
        <v>730</v>
      </c>
      <c r="Z15" t="s">
        <v>760</v>
      </c>
      <c r="AA15" t="s">
        <v>768</v>
      </c>
    </row>
    <row r="16" spans="1:27" x14ac:dyDescent="0.25">
      <c r="A16" s="62" t="s">
        <v>180</v>
      </c>
      <c r="B16" t="s">
        <v>185</v>
      </c>
      <c r="C16">
        <v>143</v>
      </c>
      <c r="D16">
        <v>590</v>
      </c>
      <c r="E16">
        <v>95</v>
      </c>
      <c r="F16">
        <v>158</v>
      </c>
      <c r="G16">
        <v>34</v>
      </c>
      <c r="H16">
        <v>1</v>
      </c>
      <c r="I16">
        <v>49</v>
      </c>
      <c r="J16">
        <v>134</v>
      </c>
      <c r="K16">
        <v>0</v>
      </c>
      <c r="L16">
        <v>81</v>
      </c>
      <c r="M16">
        <v>158</v>
      </c>
      <c r="N16">
        <f>IF(D16=0,0,F16/D16)</f>
        <v>0.26779661016949152</v>
      </c>
      <c r="O16">
        <f>IF(D16+L16=0,0,(F16+L16)/(D16+L16))</f>
        <v>0.35618479880774961</v>
      </c>
      <c r="P16" s="26">
        <f>IF(D16=0,0,(F16+G16+2*H16+3*I16)/D16)</f>
        <v>0.57796610169491525</v>
      </c>
      <c r="Q16" s="26">
        <f>O16+P16</f>
        <v>0.93415090050266492</v>
      </c>
      <c r="R16" s="34">
        <f>D16+L16</f>
        <v>671</v>
      </c>
      <c r="S16" s="34">
        <f>E16+J16-I16</f>
        <v>180</v>
      </c>
      <c r="T16">
        <f>IF($R16&gt;3.1*$Y$1,N16,0)</f>
        <v>0.26779661016949152</v>
      </c>
      <c r="U16">
        <f>IF($R16&gt;3.1*$Y$1,O16,0)</f>
        <v>0.35618479880774961</v>
      </c>
      <c r="V16">
        <f>IF($R16&gt;3.1*$Y$1,P16,0)</f>
        <v>0.57796610169491525</v>
      </c>
      <c r="W16">
        <f>IF($R16&gt;3.1*$Y$1,Q16,0)</f>
        <v>0.93415090050266492</v>
      </c>
      <c r="X16" t="s">
        <v>742</v>
      </c>
      <c r="Y16" t="s">
        <v>728</v>
      </c>
      <c r="Z16" t="s">
        <v>763</v>
      </c>
      <c r="AA16" t="s">
        <v>769</v>
      </c>
    </row>
    <row r="17" spans="1:27" x14ac:dyDescent="0.25">
      <c r="A17" s="62" t="s">
        <v>174</v>
      </c>
      <c r="B17" t="s">
        <v>185</v>
      </c>
      <c r="C17">
        <v>140</v>
      </c>
      <c r="D17">
        <v>569</v>
      </c>
      <c r="E17">
        <v>110</v>
      </c>
      <c r="F17">
        <v>162</v>
      </c>
      <c r="G17">
        <v>57</v>
      </c>
      <c r="H17">
        <v>2</v>
      </c>
      <c r="I17">
        <v>32</v>
      </c>
      <c r="J17">
        <v>122</v>
      </c>
      <c r="K17">
        <v>1</v>
      </c>
      <c r="L17">
        <v>67</v>
      </c>
      <c r="M17">
        <v>128</v>
      </c>
      <c r="N17">
        <f>IF(D17=0,0,F17/D17)</f>
        <v>0.28471001757469244</v>
      </c>
      <c r="O17">
        <f>IF(D17+L17=0,0,(F17+L17)/(D17+L17))</f>
        <v>0.36006289308176098</v>
      </c>
      <c r="P17" s="26">
        <f>IF(D17=0,0,(F17+G17+2*H17+3*I17)/D17)</f>
        <v>0.56063268892794371</v>
      </c>
      <c r="Q17" s="26">
        <f>O17+P17</f>
        <v>0.92069558200970469</v>
      </c>
      <c r="R17" s="34">
        <f>D17+L17</f>
        <v>636</v>
      </c>
      <c r="S17" s="34">
        <f>E17+J17-I17</f>
        <v>200</v>
      </c>
      <c r="T17">
        <f>IF($R17&gt;3.1*$Y$1,N17,0)</f>
        <v>0.28471001757469244</v>
      </c>
      <c r="U17">
        <f>IF($R17&gt;3.1*$Y$1,O17,0)</f>
        <v>0.36006289308176098</v>
      </c>
      <c r="V17">
        <f>IF($R17&gt;3.1*$Y$1,P17,0)</f>
        <v>0.56063268892794371</v>
      </c>
      <c r="W17">
        <f>IF($R17&gt;3.1*$Y$1,Q17,0)</f>
        <v>0.92069558200970469</v>
      </c>
      <c r="X17" t="s">
        <v>741</v>
      </c>
      <c r="Y17" t="s">
        <v>730</v>
      </c>
      <c r="Z17" t="s">
        <v>760</v>
      </c>
      <c r="AA17" t="s">
        <v>769</v>
      </c>
    </row>
    <row r="18" spans="1:27" x14ac:dyDescent="0.25">
      <c r="A18" s="62" t="s">
        <v>143</v>
      </c>
      <c r="B18" t="s">
        <v>135</v>
      </c>
      <c r="C18">
        <v>156</v>
      </c>
      <c r="D18">
        <v>490</v>
      </c>
      <c r="E18">
        <v>93</v>
      </c>
      <c r="F18">
        <v>152</v>
      </c>
      <c r="G18">
        <v>25</v>
      </c>
      <c r="H18">
        <v>16</v>
      </c>
      <c r="I18">
        <v>16</v>
      </c>
      <c r="J18">
        <v>63</v>
      </c>
      <c r="K18">
        <v>12</v>
      </c>
      <c r="L18">
        <v>62</v>
      </c>
      <c r="M18">
        <v>67</v>
      </c>
      <c r="N18">
        <f>IF(D18=0,0,F18/D18)</f>
        <v>0.31020408163265306</v>
      </c>
      <c r="O18">
        <f>IF(D18+L18=0,0,(F18+L18)/(D18+L18))</f>
        <v>0.38768115942028986</v>
      </c>
      <c r="P18" s="26">
        <f>IF(D18=0,0,(F18+G18+2*H18+3*I18)/D18)</f>
        <v>0.52448979591836731</v>
      </c>
      <c r="Q18" s="26">
        <f>O18+P18</f>
        <v>0.91217095533865722</v>
      </c>
      <c r="R18" s="34">
        <f>D18+L18</f>
        <v>552</v>
      </c>
      <c r="S18" s="34">
        <f>E18+J18-I18</f>
        <v>140</v>
      </c>
      <c r="T18">
        <f>IF($R18&gt;3.1*$Y$1,N18,0)</f>
        <v>0.31020408163265306</v>
      </c>
      <c r="U18">
        <f>IF($R18&gt;3.1*$Y$1,O18,0)</f>
        <v>0.38768115942028986</v>
      </c>
      <c r="V18">
        <f>IF($R18&gt;3.1*$Y$1,P18,0)</f>
        <v>0.52448979591836731</v>
      </c>
      <c r="W18">
        <f>IF($R18&gt;3.1*$Y$1,Q18,0)</f>
        <v>0.91217095533865722</v>
      </c>
      <c r="X18" t="s">
        <v>739</v>
      </c>
      <c r="Y18" t="s">
        <v>730</v>
      </c>
      <c r="Z18" t="s">
        <v>12</v>
      </c>
      <c r="AA18" t="s">
        <v>768</v>
      </c>
    </row>
    <row r="19" spans="1:27" x14ac:dyDescent="0.25">
      <c r="A19" t="s">
        <v>487</v>
      </c>
      <c r="B19" t="s">
        <v>483</v>
      </c>
      <c r="C19">
        <v>140</v>
      </c>
      <c r="D19">
        <v>538</v>
      </c>
      <c r="E19">
        <v>110</v>
      </c>
      <c r="F19">
        <v>150</v>
      </c>
      <c r="G19">
        <v>44</v>
      </c>
      <c r="H19">
        <v>4</v>
      </c>
      <c r="I19">
        <v>32</v>
      </c>
      <c r="J19">
        <v>103</v>
      </c>
      <c r="K19">
        <v>25</v>
      </c>
      <c r="L19">
        <v>64</v>
      </c>
      <c r="M19">
        <v>155</v>
      </c>
      <c r="N19">
        <f>IF(D19=0,0,F19/D19)</f>
        <v>0.27881040892193309</v>
      </c>
      <c r="O19">
        <f>IF(D19+L19=0,0,(F19+L19)/(D19+L19))</f>
        <v>0.35548172757475083</v>
      </c>
      <c r="P19" s="26">
        <f>IF(D19=0,0,(F19+G19+2*H19+3*I19)/D19)</f>
        <v>0.55390334572490707</v>
      </c>
      <c r="Q19" s="26">
        <f>O19+P19</f>
        <v>0.9093850732996579</v>
      </c>
      <c r="R19" s="34">
        <f>D19+L19</f>
        <v>602</v>
      </c>
      <c r="S19" s="34">
        <f>E19+J19-I19</f>
        <v>181</v>
      </c>
      <c r="T19">
        <f>IF($R19&gt;3.1*$Y$1,N19,0)</f>
        <v>0.27881040892193309</v>
      </c>
      <c r="U19">
        <f>IF($R19&gt;3.1*$Y$1,O19,0)</f>
        <v>0.35548172757475083</v>
      </c>
      <c r="V19">
        <f>IF($R19&gt;3.1*$Y$1,P19,0)</f>
        <v>0.55390334572490707</v>
      </c>
      <c r="W19">
        <f>IF($R19&gt;3.1*$Y$1,Q19,0)</f>
        <v>0.9093850732996579</v>
      </c>
      <c r="X19" t="s">
        <v>726</v>
      </c>
      <c r="Y19" t="s">
        <v>730</v>
      </c>
      <c r="Z19" t="s">
        <v>762</v>
      </c>
      <c r="AA19" t="s">
        <v>768</v>
      </c>
    </row>
    <row r="20" spans="1:27" x14ac:dyDescent="0.25">
      <c r="A20" t="s">
        <v>499</v>
      </c>
      <c r="B20" t="s">
        <v>483</v>
      </c>
      <c r="C20">
        <v>154</v>
      </c>
      <c r="D20">
        <v>618</v>
      </c>
      <c r="E20">
        <v>136</v>
      </c>
      <c r="F20">
        <v>169</v>
      </c>
      <c r="G20">
        <v>35</v>
      </c>
      <c r="H20">
        <v>1</v>
      </c>
      <c r="I20">
        <v>40</v>
      </c>
      <c r="J20">
        <v>106</v>
      </c>
      <c r="K20">
        <v>10</v>
      </c>
      <c r="L20">
        <v>108</v>
      </c>
      <c r="M20">
        <v>95</v>
      </c>
      <c r="N20">
        <f>IF(D20=0,0,F20/D20)</f>
        <v>0.27346278317152106</v>
      </c>
      <c r="O20">
        <f>IF(D20+L20=0,0,(F20+L20)/(D20+L20))</f>
        <v>0.38154269972451793</v>
      </c>
      <c r="P20" s="26">
        <f>IF(D20=0,0,(F20+G20+2*H20+3*I20)/D20)</f>
        <v>0.52750809061488668</v>
      </c>
      <c r="Q20" s="26">
        <f>O20+P20</f>
        <v>0.90905079033940461</v>
      </c>
      <c r="R20" s="34">
        <f>D20+L20</f>
        <v>726</v>
      </c>
      <c r="S20" s="34">
        <f>E20+J20-I20</f>
        <v>202</v>
      </c>
      <c r="T20">
        <f>IF($R20&gt;3.1*$Y$1,N20,0)</f>
        <v>0.27346278317152106</v>
      </c>
      <c r="U20">
        <f>IF($R20&gt;3.1*$Y$1,O20,0)</f>
        <v>0.38154269972451793</v>
      </c>
      <c r="V20">
        <f>IF($R20&gt;3.1*$Y$1,P20,0)</f>
        <v>0.52750809061488668</v>
      </c>
      <c r="W20">
        <f>IF($R20&gt;3.1*$Y$1,Q20,0)</f>
        <v>0.90905079033940461</v>
      </c>
      <c r="X20" t="s">
        <v>727</v>
      </c>
      <c r="Z20" t="s">
        <v>762</v>
      </c>
      <c r="AA20" t="s">
        <v>768</v>
      </c>
    </row>
    <row r="21" spans="1:27" x14ac:dyDescent="0.25">
      <c r="A21" s="62" t="s">
        <v>325</v>
      </c>
      <c r="B21" t="s">
        <v>309</v>
      </c>
      <c r="C21">
        <v>160</v>
      </c>
      <c r="D21">
        <v>681</v>
      </c>
      <c r="E21">
        <v>123</v>
      </c>
      <c r="F21">
        <v>231</v>
      </c>
      <c r="G21">
        <v>30</v>
      </c>
      <c r="H21">
        <v>12</v>
      </c>
      <c r="I21">
        <v>25</v>
      </c>
      <c r="J21">
        <v>136</v>
      </c>
      <c r="K21">
        <v>10</v>
      </c>
      <c r="L21">
        <v>43</v>
      </c>
      <c r="M21">
        <v>93</v>
      </c>
      <c r="N21">
        <f>IF(D21=0,0,F21/D21)</f>
        <v>0.33920704845814981</v>
      </c>
      <c r="O21">
        <f>IF(D21+L21=0,0,(F21+L21)/(D21+L21))</f>
        <v>0.37845303867403313</v>
      </c>
      <c r="P21" s="26">
        <f>IF(D21=0,0,(F21+G21+2*H21+3*I21)/D21)</f>
        <v>0.52863436123348018</v>
      </c>
      <c r="Q21" s="26">
        <f>O21+P21</f>
        <v>0.9070873999075133</v>
      </c>
      <c r="R21" s="34">
        <f>D21+L21</f>
        <v>724</v>
      </c>
      <c r="S21" s="34">
        <f>E21+J21-I21</f>
        <v>234</v>
      </c>
      <c r="T21">
        <f>IF($R21&gt;3.1*$Y$1,N21,0)</f>
        <v>0.33920704845814981</v>
      </c>
      <c r="U21">
        <f>IF($R21&gt;3.1*$Y$1,O21,0)</f>
        <v>0.37845303867403313</v>
      </c>
      <c r="V21">
        <f>IF($R21&gt;3.1*$Y$1,P21,0)</f>
        <v>0.52863436123348018</v>
      </c>
      <c r="W21">
        <f>IF($R21&gt;3.1*$Y$1,Q21,0)</f>
        <v>0.9070873999075133</v>
      </c>
      <c r="X21" t="s">
        <v>731</v>
      </c>
      <c r="Y21" t="s">
        <v>730</v>
      </c>
      <c r="Z21" t="s">
        <v>764</v>
      </c>
      <c r="AA21" t="s">
        <v>769</v>
      </c>
    </row>
    <row r="22" spans="1:27" x14ac:dyDescent="0.25">
      <c r="A22" s="62" t="s">
        <v>215</v>
      </c>
      <c r="B22" t="s">
        <v>204</v>
      </c>
      <c r="C22">
        <v>151</v>
      </c>
      <c r="D22">
        <v>576</v>
      </c>
      <c r="E22">
        <v>102</v>
      </c>
      <c r="F22">
        <v>179</v>
      </c>
      <c r="G22">
        <v>40</v>
      </c>
      <c r="H22">
        <v>0</v>
      </c>
      <c r="I22">
        <v>29</v>
      </c>
      <c r="J22">
        <v>124</v>
      </c>
      <c r="K22">
        <v>10</v>
      </c>
      <c r="L22">
        <v>59</v>
      </c>
      <c r="M22">
        <v>88</v>
      </c>
      <c r="N22">
        <f>IF(D22=0,0,F22/D22)</f>
        <v>0.3107638888888889</v>
      </c>
      <c r="O22">
        <f>IF(D22+L22=0,0,(F22+L22)/(D22+L22))</f>
        <v>0.37480314960629924</v>
      </c>
      <c r="P22" s="26">
        <f>IF(D22=0,0,(F22+G22+2*H22+3*I22)/D22)</f>
        <v>0.53125</v>
      </c>
      <c r="Q22" s="26">
        <f>O22+P22</f>
        <v>0.90605314960629924</v>
      </c>
      <c r="R22" s="34">
        <f>D22+L22</f>
        <v>635</v>
      </c>
      <c r="S22" s="34">
        <f>E22+J22-I22</f>
        <v>197</v>
      </c>
      <c r="T22">
        <f>IF($R22&gt;3.1*$Y$1,N22,0)</f>
        <v>0.3107638888888889</v>
      </c>
      <c r="U22">
        <f>IF($R22&gt;3.1*$Y$1,O22,0)</f>
        <v>0.37480314960629924</v>
      </c>
      <c r="V22">
        <f>IF($R22&gt;3.1*$Y$1,P22,0)</f>
        <v>0.53125</v>
      </c>
      <c r="W22">
        <f>IF($R22&gt;3.1*$Y$1,Q22,0)</f>
        <v>0.90605314960629924</v>
      </c>
      <c r="X22" t="s">
        <v>725</v>
      </c>
      <c r="Z22" t="s">
        <v>762</v>
      </c>
      <c r="AA22" t="s">
        <v>768</v>
      </c>
    </row>
    <row r="23" spans="1:27" x14ac:dyDescent="0.25">
      <c r="A23" s="62" t="s">
        <v>208</v>
      </c>
      <c r="B23" t="s">
        <v>204</v>
      </c>
      <c r="C23">
        <v>148</v>
      </c>
      <c r="D23">
        <v>607</v>
      </c>
      <c r="E23">
        <v>120</v>
      </c>
      <c r="F23">
        <v>184</v>
      </c>
      <c r="G23">
        <v>32</v>
      </c>
      <c r="H23">
        <v>8</v>
      </c>
      <c r="I23">
        <v>28</v>
      </c>
      <c r="J23">
        <v>88</v>
      </c>
      <c r="K23">
        <v>22</v>
      </c>
      <c r="L23">
        <v>79</v>
      </c>
      <c r="M23">
        <v>74</v>
      </c>
      <c r="N23">
        <f>IF(D23=0,0,F23/D23)</f>
        <v>0.3031301482701812</v>
      </c>
      <c r="O23">
        <f>IF(D23+L23=0,0,(F23+L23)/(D23+L23))</f>
        <v>0.38338192419825073</v>
      </c>
      <c r="P23" s="26">
        <f>IF(D23=0,0,(F23+G23+2*H23+3*I23)/D23)</f>
        <v>0.52059308072487642</v>
      </c>
      <c r="Q23" s="26">
        <f>O23+P23</f>
        <v>0.90397500492312721</v>
      </c>
      <c r="R23" s="34">
        <f>D23+L23</f>
        <v>686</v>
      </c>
      <c r="S23" s="34">
        <f>E23+J23-I23</f>
        <v>180</v>
      </c>
      <c r="T23">
        <f>IF($R23&gt;3.1*$Y$1,N23,0)</f>
        <v>0.3031301482701812</v>
      </c>
      <c r="U23">
        <f>IF($R23&gt;3.1*$Y$1,O23,0)</f>
        <v>0.38338192419825073</v>
      </c>
      <c r="V23">
        <f>IF($R23&gt;3.1*$Y$1,P23,0)</f>
        <v>0.52059308072487642</v>
      </c>
      <c r="W23">
        <f>IF($R23&gt;3.1*$Y$1,Q23,0)</f>
        <v>0.90397500492312721</v>
      </c>
      <c r="X23" t="s">
        <v>725</v>
      </c>
      <c r="Y23" t="s">
        <v>730</v>
      </c>
      <c r="Z23" t="s">
        <v>762</v>
      </c>
      <c r="AA23" t="s">
        <v>768</v>
      </c>
    </row>
    <row r="24" spans="1:27" x14ac:dyDescent="0.25">
      <c r="A24" s="62" t="s">
        <v>312</v>
      </c>
      <c r="B24" t="s">
        <v>309</v>
      </c>
      <c r="C24">
        <v>152</v>
      </c>
      <c r="D24">
        <v>674</v>
      </c>
      <c r="E24">
        <v>138</v>
      </c>
      <c r="F24">
        <v>221</v>
      </c>
      <c r="G24">
        <v>33</v>
      </c>
      <c r="H24">
        <v>28</v>
      </c>
      <c r="I24">
        <v>16</v>
      </c>
      <c r="J24">
        <v>88</v>
      </c>
      <c r="K24">
        <v>70</v>
      </c>
      <c r="L24">
        <v>44</v>
      </c>
      <c r="M24">
        <v>78</v>
      </c>
      <c r="N24">
        <f>IF(D24=0,0,F24/D24)</f>
        <v>0.32789317507418397</v>
      </c>
      <c r="O24">
        <f>IF(D24+L24=0,0,(F24+L24)/(D24+L24))</f>
        <v>0.36908077994428967</v>
      </c>
      <c r="P24" s="26">
        <f>IF(D24=0,0,(F24+G24+2*H24+3*I24)/D24)</f>
        <v>0.53115727002967361</v>
      </c>
      <c r="Q24" s="26">
        <f>O24+P24</f>
        <v>0.90023804997396328</v>
      </c>
      <c r="R24" s="34">
        <f>D24+L24</f>
        <v>718</v>
      </c>
      <c r="S24" s="34">
        <f>E24+J24-I24</f>
        <v>210</v>
      </c>
      <c r="T24">
        <f>IF($R24&gt;3.1*$Y$1,N24,0)</f>
        <v>0.32789317507418397</v>
      </c>
      <c r="U24">
        <f>IF($R24&gt;3.1*$Y$1,O24,0)</f>
        <v>0.36908077994428967</v>
      </c>
      <c r="V24">
        <f>IF($R24&gt;3.1*$Y$1,P24,0)</f>
        <v>0.53115727002967361</v>
      </c>
      <c r="W24">
        <f>IF($R24&gt;3.1*$Y$1,Q24,0)</f>
        <v>0.90023804997396328</v>
      </c>
      <c r="X24" t="s">
        <v>726</v>
      </c>
      <c r="Y24" t="s">
        <v>730</v>
      </c>
      <c r="Z24" t="s">
        <v>762</v>
      </c>
      <c r="AA24" t="s">
        <v>769</v>
      </c>
    </row>
    <row r="25" spans="1:27" x14ac:dyDescent="0.25">
      <c r="A25" s="62" t="s">
        <v>414</v>
      </c>
      <c r="B25" t="s">
        <v>413</v>
      </c>
      <c r="C25">
        <v>159</v>
      </c>
      <c r="D25">
        <v>632</v>
      </c>
      <c r="E25">
        <v>145</v>
      </c>
      <c r="F25">
        <v>177</v>
      </c>
      <c r="G25">
        <v>47</v>
      </c>
      <c r="H25">
        <v>3</v>
      </c>
      <c r="I25">
        <v>30</v>
      </c>
      <c r="J25">
        <v>116</v>
      </c>
      <c r="K25">
        <v>47</v>
      </c>
      <c r="L25">
        <v>113</v>
      </c>
      <c r="M25">
        <v>146</v>
      </c>
      <c r="N25">
        <f>IF(D25=0,0,F25/D25)</f>
        <v>0.2800632911392405</v>
      </c>
      <c r="O25">
        <f>IF(D25+L25=0,0,(F25+L25)/(D25+L25))</f>
        <v>0.38926174496644295</v>
      </c>
      <c r="P25" s="26">
        <f>IF(D25=0,0,(F25+G25+2*H25+3*I25)/D25)</f>
        <v>0.50632911392405067</v>
      </c>
      <c r="Q25" s="26">
        <f>O25+P25</f>
        <v>0.89559085889049361</v>
      </c>
      <c r="R25" s="34">
        <f>D25+L25</f>
        <v>745</v>
      </c>
      <c r="S25" s="34">
        <f>E25+J25-I25</f>
        <v>231</v>
      </c>
      <c r="T25">
        <f>IF($R25&gt;3.1*$Y$1,N25,0)</f>
        <v>0.2800632911392405</v>
      </c>
      <c r="U25">
        <f>IF($R25&gt;3.1*$Y$1,O25,0)</f>
        <v>0.38926174496644295</v>
      </c>
      <c r="V25">
        <f>IF($R25&gt;3.1*$Y$1,P25,0)</f>
        <v>0.50632911392405067</v>
      </c>
      <c r="W25">
        <f>IF($R25&gt;3.1*$Y$1,Q25,0)</f>
        <v>0.89559085889049361</v>
      </c>
      <c r="X25" t="s">
        <v>725</v>
      </c>
      <c r="Y25" t="s">
        <v>730</v>
      </c>
      <c r="Z25" t="s">
        <v>762</v>
      </c>
      <c r="AA25" t="s">
        <v>768</v>
      </c>
    </row>
    <row r="26" spans="1:27" x14ac:dyDescent="0.25">
      <c r="A26" s="62" t="s">
        <v>311</v>
      </c>
      <c r="B26" t="s">
        <v>309</v>
      </c>
      <c r="C26">
        <v>155</v>
      </c>
      <c r="D26">
        <v>631</v>
      </c>
      <c r="E26">
        <v>124</v>
      </c>
      <c r="F26">
        <v>165</v>
      </c>
      <c r="G26">
        <v>35</v>
      </c>
      <c r="H26">
        <v>0</v>
      </c>
      <c r="I26">
        <v>51</v>
      </c>
      <c r="J26">
        <v>139</v>
      </c>
      <c r="K26">
        <v>2</v>
      </c>
      <c r="L26">
        <v>69</v>
      </c>
      <c r="M26">
        <v>95</v>
      </c>
      <c r="N26">
        <f>IF(D26=0,0,F26/D26)</f>
        <v>0.26148969889064977</v>
      </c>
      <c r="O26">
        <f>IF(D26+L26=0,0,(F26+L26)/(D26+L26))</f>
        <v>0.3342857142857143</v>
      </c>
      <c r="P26" s="26">
        <f>IF(D26=0,0,(F26+G26+2*H26+3*I26)/D26)</f>
        <v>0.55942947702060219</v>
      </c>
      <c r="Q26" s="26">
        <f>O26+P26</f>
        <v>0.89371519130631649</v>
      </c>
      <c r="R26" s="34">
        <f>D26+L26</f>
        <v>700</v>
      </c>
      <c r="S26" s="34">
        <f>E26+J26-I26</f>
        <v>212</v>
      </c>
      <c r="T26">
        <f>IF($R26&gt;3.1*$Y$1,N26,0)</f>
        <v>0.26148969889064977</v>
      </c>
      <c r="U26">
        <f>IF($R26&gt;3.1*$Y$1,O26,0)</f>
        <v>0.3342857142857143</v>
      </c>
      <c r="V26">
        <f>IF($R26&gt;3.1*$Y$1,P26,0)</f>
        <v>0.55942947702060219</v>
      </c>
      <c r="W26">
        <f>IF($R26&gt;3.1*$Y$1,Q26,0)</f>
        <v>0.89371519130631649</v>
      </c>
      <c r="X26" t="s">
        <v>725</v>
      </c>
      <c r="Z26" t="s">
        <v>760</v>
      </c>
      <c r="AA26" t="s">
        <v>769</v>
      </c>
    </row>
    <row r="27" spans="1:27" x14ac:dyDescent="0.25">
      <c r="A27" s="62" t="s">
        <v>463</v>
      </c>
      <c r="B27" t="s">
        <v>448</v>
      </c>
      <c r="C27">
        <v>145</v>
      </c>
      <c r="D27">
        <v>554</v>
      </c>
      <c r="E27">
        <v>90</v>
      </c>
      <c r="F27">
        <v>145</v>
      </c>
      <c r="G27">
        <v>48</v>
      </c>
      <c r="H27">
        <v>0</v>
      </c>
      <c r="I27">
        <v>36</v>
      </c>
      <c r="J27">
        <v>102</v>
      </c>
      <c r="K27">
        <v>0</v>
      </c>
      <c r="L27">
        <v>74</v>
      </c>
      <c r="M27">
        <v>137</v>
      </c>
      <c r="N27">
        <f>IF(D27=0,0,F27/D27)</f>
        <v>0.26173285198555957</v>
      </c>
      <c r="O27">
        <f>IF(D27+L27=0,0,(F27+L27)/(D27+L27))</f>
        <v>0.34872611464968151</v>
      </c>
      <c r="P27" s="26">
        <f>IF(D27=0,0,(F27+G27+2*H27+3*I27)/D27)</f>
        <v>0.54332129963898912</v>
      </c>
      <c r="Q27" s="26">
        <f>O27+P27</f>
        <v>0.89204741428867063</v>
      </c>
      <c r="R27" s="34">
        <f>D27+L27</f>
        <v>628</v>
      </c>
      <c r="S27" s="34">
        <f>E27+J27-I27</f>
        <v>156</v>
      </c>
      <c r="T27">
        <f>IF($R27&gt;3.1*$Y$1,N27,0)</f>
        <v>0.26173285198555957</v>
      </c>
      <c r="U27">
        <f>IF($R27&gt;3.1*$Y$1,O27,0)</f>
        <v>0.34872611464968151</v>
      </c>
      <c r="V27">
        <f>IF($R27&gt;3.1*$Y$1,P27,0)</f>
        <v>0.54332129963898912</v>
      </c>
      <c r="W27">
        <f>IF($R27&gt;3.1*$Y$1,Q27,0)</f>
        <v>0.89204741428867063</v>
      </c>
      <c r="X27" t="s">
        <v>724</v>
      </c>
      <c r="Z27" t="s">
        <v>763</v>
      </c>
      <c r="AA27" t="s">
        <v>768</v>
      </c>
    </row>
    <row r="28" spans="1:27" x14ac:dyDescent="0.25">
      <c r="A28" s="62" t="s">
        <v>603</v>
      </c>
      <c r="B28" t="s">
        <v>588</v>
      </c>
      <c r="C28">
        <v>150</v>
      </c>
      <c r="D28">
        <v>607</v>
      </c>
      <c r="E28">
        <v>91</v>
      </c>
      <c r="F28">
        <v>153</v>
      </c>
      <c r="G28">
        <v>42</v>
      </c>
      <c r="H28">
        <v>7</v>
      </c>
      <c r="I28">
        <v>45</v>
      </c>
      <c r="J28">
        <v>120</v>
      </c>
      <c r="K28">
        <v>1</v>
      </c>
      <c r="L28">
        <v>61</v>
      </c>
      <c r="M28">
        <v>142</v>
      </c>
      <c r="N28">
        <f>IF(D28=0,0,F28/D28)</f>
        <v>0.25205930807248766</v>
      </c>
      <c r="O28">
        <f>IF(D28+L28=0,0,(F28+L28)/(D28+L28))</f>
        <v>0.32035928143712578</v>
      </c>
      <c r="P28" s="26">
        <f>IF(D28=0,0,(F28+G28+2*H28+3*I28)/D28)</f>
        <v>0.56672158154859964</v>
      </c>
      <c r="Q28" s="26">
        <f>O28+P28</f>
        <v>0.88708086298572542</v>
      </c>
      <c r="R28" s="34">
        <f>D28+L28</f>
        <v>668</v>
      </c>
      <c r="S28" s="34">
        <f>E28+J28-I28</f>
        <v>166</v>
      </c>
      <c r="T28">
        <f>IF($R28&gt;3.1*$Y$1,N28,0)</f>
        <v>0.25205930807248766</v>
      </c>
      <c r="U28">
        <f>IF($R28&gt;3.1*$Y$1,O28,0)</f>
        <v>0.32035928143712578</v>
      </c>
      <c r="V28">
        <f>IF($R28&gt;3.1*$Y$1,P28,0)</f>
        <v>0.56672158154859964</v>
      </c>
      <c r="W28">
        <f>IF($R28&gt;3.1*$Y$1,Q28,0)</f>
        <v>0.88708086298572542</v>
      </c>
      <c r="X28" t="s">
        <v>741</v>
      </c>
      <c r="Y28" t="s">
        <v>728</v>
      </c>
      <c r="Z28" t="s">
        <v>760</v>
      </c>
      <c r="AA28" t="s">
        <v>768</v>
      </c>
    </row>
    <row r="29" spans="1:27" x14ac:dyDescent="0.25">
      <c r="A29" s="62" t="s">
        <v>457</v>
      </c>
      <c r="B29" t="s">
        <v>448</v>
      </c>
      <c r="C29">
        <v>125</v>
      </c>
      <c r="D29">
        <v>522</v>
      </c>
      <c r="E29">
        <v>80</v>
      </c>
      <c r="F29">
        <v>140</v>
      </c>
      <c r="G29">
        <v>32</v>
      </c>
      <c r="H29">
        <v>6</v>
      </c>
      <c r="I29">
        <v>39</v>
      </c>
      <c r="J29">
        <v>112</v>
      </c>
      <c r="K29">
        <v>0</v>
      </c>
      <c r="L29">
        <v>28</v>
      </c>
      <c r="M29">
        <v>72</v>
      </c>
      <c r="N29">
        <f>IF(D29=0,0,F29/D29)</f>
        <v>0.26819923371647508</v>
      </c>
      <c r="O29">
        <f>IF(D29+L29=0,0,(F29+L29)/(D29+L29))</f>
        <v>0.30545454545454548</v>
      </c>
      <c r="P29" s="26">
        <f>IF(D29=0,0,(F29+G29+2*H29+3*I29)/D29)</f>
        <v>0.57662835249042144</v>
      </c>
      <c r="Q29" s="26">
        <f>O29+P29</f>
        <v>0.88208289794496686</v>
      </c>
      <c r="R29" s="34">
        <f>D29+L29</f>
        <v>550</v>
      </c>
      <c r="S29" s="34">
        <f>E29+J29-I29</f>
        <v>153</v>
      </c>
      <c r="T29">
        <f>IF($R29&gt;3.1*$Y$1,N29,0)</f>
        <v>0.26819923371647508</v>
      </c>
      <c r="U29">
        <f>IF($R29&gt;3.1*$Y$1,O29,0)</f>
        <v>0.30545454545454548</v>
      </c>
      <c r="V29">
        <f>IF($R29&gt;3.1*$Y$1,P29,0)</f>
        <v>0.57662835249042144</v>
      </c>
      <c r="W29">
        <f>IF($R29&gt;3.1*$Y$1,Q29,0)</f>
        <v>0.88208289794496686</v>
      </c>
      <c r="X29" t="s">
        <v>725</v>
      </c>
      <c r="Z29" t="s">
        <v>762</v>
      </c>
      <c r="AA29" t="s">
        <v>768</v>
      </c>
    </row>
    <row r="30" spans="1:27" x14ac:dyDescent="0.25">
      <c r="A30" s="62" t="s">
        <v>171</v>
      </c>
      <c r="B30" t="s">
        <v>185</v>
      </c>
      <c r="C30">
        <v>160</v>
      </c>
      <c r="D30">
        <v>673</v>
      </c>
      <c r="E30">
        <v>109</v>
      </c>
      <c r="F30">
        <v>187</v>
      </c>
      <c r="G30">
        <v>39</v>
      </c>
      <c r="H30">
        <v>1</v>
      </c>
      <c r="I30">
        <v>48</v>
      </c>
      <c r="J30">
        <v>119</v>
      </c>
      <c r="K30">
        <v>4</v>
      </c>
      <c r="L30">
        <v>50</v>
      </c>
      <c r="M30">
        <v>121</v>
      </c>
      <c r="N30">
        <f>IF(D30=0,0,F30/D30)</f>
        <v>0.27786032689450224</v>
      </c>
      <c r="O30">
        <f>IF(D30+L30=0,0,(F30+L30)/(D30+L30))</f>
        <v>0.32780082987551867</v>
      </c>
      <c r="P30" s="26">
        <f>IF(D30=0,0,(F30+G30+2*H30+3*I30)/D30)</f>
        <v>0.55274888558692425</v>
      </c>
      <c r="Q30" s="26">
        <f>O30+P30</f>
        <v>0.88054971546244287</v>
      </c>
      <c r="R30" s="34">
        <f>D30+L30</f>
        <v>723</v>
      </c>
      <c r="S30" s="34">
        <f>E30+J30-I30</f>
        <v>180</v>
      </c>
      <c r="T30">
        <f>IF($R30&gt;3.1*$Y$1,N30,0)</f>
        <v>0.27786032689450224</v>
      </c>
      <c r="U30">
        <f>IF($R30&gt;3.1*$Y$1,O30,0)</f>
        <v>0.32780082987551867</v>
      </c>
      <c r="V30">
        <f>IF($R30&gt;3.1*$Y$1,P30,0)</f>
        <v>0.55274888558692425</v>
      </c>
      <c r="W30">
        <f>IF($R30&gt;3.1*$Y$1,Q30,0)</f>
        <v>0.88054971546244287</v>
      </c>
      <c r="X30" t="s">
        <v>744</v>
      </c>
      <c r="Z30" t="s">
        <v>762</v>
      </c>
      <c r="AA30" t="s">
        <v>769</v>
      </c>
    </row>
    <row r="31" spans="1:27" x14ac:dyDescent="0.25">
      <c r="A31" t="s">
        <v>564</v>
      </c>
      <c r="B31" t="s">
        <v>553</v>
      </c>
      <c r="C31">
        <v>154</v>
      </c>
      <c r="D31">
        <v>656</v>
      </c>
      <c r="E31">
        <v>115</v>
      </c>
      <c r="F31">
        <v>217</v>
      </c>
      <c r="G31">
        <v>53</v>
      </c>
      <c r="H31">
        <v>3</v>
      </c>
      <c r="I31">
        <v>16</v>
      </c>
      <c r="J31">
        <v>94</v>
      </c>
      <c r="K31">
        <v>7</v>
      </c>
      <c r="L31">
        <v>59</v>
      </c>
      <c r="M31">
        <v>65</v>
      </c>
      <c r="N31">
        <f>IF(D31=0,0,F31/D31)</f>
        <v>0.33079268292682928</v>
      </c>
      <c r="O31">
        <f>IF(D31+L31=0,0,(F31+L31)/(D31+L31))</f>
        <v>0.38601398601398601</v>
      </c>
      <c r="P31" s="26">
        <f>IF(D31=0,0,(F31+G31+2*H31+3*I31)/D31)</f>
        <v>0.49390243902439024</v>
      </c>
      <c r="Q31" s="26">
        <f>O31+P31</f>
        <v>0.87991642503837619</v>
      </c>
      <c r="R31" s="34">
        <f>D31+L31</f>
        <v>715</v>
      </c>
      <c r="S31" s="34">
        <f>E31+J31-I31</f>
        <v>193</v>
      </c>
      <c r="T31">
        <f>IF($R31&gt;3.1*$Y$1,N31,0)</f>
        <v>0.33079268292682928</v>
      </c>
      <c r="U31">
        <f>IF($R31&gt;3.1*$Y$1,O31,0)</f>
        <v>0.38601398601398601</v>
      </c>
      <c r="V31">
        <f>IF($R31&gt;3.1*$Y$1,P31,0)</f>
        <v>0.49390243902439024</v>
      </c>
      <c r="W31">
        <f>IF($R31&gt;3.1*$Y$1,Q31,0)</f>
        <v>0.87991642503837619</v>
      </c>
      <c r="X31" t="s">
        <v>753</v>
      </c>
      <c r="Z31" t="s">
        <v>12</v>
      </c>
      <c r="AA31" t="s">
        <v>769</v>
      </c>
    </row>
    <row r="32" spans="1:27" x14ac:dyDescent="0.25">
      <c r="A32" t="s">
        <v>559</v>
      </c>
      <c r="B32" t="s">
        <v>553</v>
      </c>
      <c r="C32">
        <v>138</v>
      </c>
      <c r="D32">
        <v>555</v>
      </c>
      <c r="E32">
        <v>90</v>
      </c>
      <c r="F32">
        <v>167</v>
      </c>
      <c r="G32">
        <v>43</v>
      </c>
      <c r="H32">
        <v>2</v>
      </c>
      <c r="I32">
        <v>23</v>
      </c>
      <c r="J32">
        <v>87</v>
      </c>
      <c r="K32">
        <v>0</v>
      </c>
      <c r="L32">
        <v>50</v>
      </c>
      <c r="M32">
        <v>107</v>
      </c>
      <c r="N32">
        <f>IF(D32=0,0,F32/D32)</f>
        <v>0.30090090090090088</v>
      </c>
      <c r="O32">
        <f>IF(D32+L32=0,0,(F32+L32)/(D32+L32))</f>
        <v>0.35867768595041322</v>
      </c>
      <c r="P32" s="26">
        <f>IF(D32=0,0,(F32+G32+2*H32+3*I32)/D32)</f>
        <v>0.50990990990990992</v>
      </c>
      <c r="Q32" s="26">
        <f>O32+P32</f>
        <v>0.86858759586032308</v>
      </c>
      <c r="R32" s="34">
        <f>D32+L32</f>
        <v>605</v>
      </c>
      <c r="S32" s="34">
        <f>E32+J32-I32</f>
        <v>154</v>
      </c>
      <c r="T32">
        <f>IF($R32&gt;3.1*$Y$1,N32,0)</f>
        <v>0.30090090090090088</v>
      </c>
      <c r="U32">
        <f>IF($R32&gt;3.1*$Y$1,O32,0)</f>
        <v>0.35867768595041322</v>
      </c>
      <c r="V32">
        <f>IF($R32&gt;3.1*$Y$1,P32,0)</f>
        <v>0.50990990990990992</v>
      </c>
      <c r="W32">
        <f>IF($R32&gt;3.1*$Y$1,Q32,0)</f>
        <v>0.86858759586032308</v>
      </c>
      <c r="X32" t="s">
        <v>759</v>
      </c>
      <c r="Y32" t="s">
        <v>728</v>
      </c>
      <c r="Z32" t="s">
        <v>760</v>
      </c>
      <c r="AA32" t="s">
        <v>769</v>
      </c>
    </row>
    <row r="33" spans="1:27" x14ac:dyDescent="0.25">
      <c r="A33" s="62" t="s">
        <v>315</v>
      </c>
      <c r="B33" t="s">
        <v>309</v>
      </c>
      <c r="C33">
        <v>162</v>
      </c>
      <c r="D33">
        <v>639</v>
      </c>
      <c r="E33">
        <v>109</v>
      </c>
      <c r="F33">
        <v>179</v>
      </c>
      <c r="G33">
        <v>22</v>
      </c>
      <c r="H33">
        <v>2</v>
      </c>
      <c r="I33">
        <v>43</v>
      </c>
      <c r="J33">
        <v>108</v>
      </c>
      <c r="K33">
        <v>7</v>
      </c>
      <c r="L33">
        <v>63</v>
      </c>
      <c r="M33">
        <v>95</v>
      </c>
      <c r="N33">
        <f>IF(D33=0,0,F33/D33)</f>
        <v>0.28012519561815336</v>
      </c>
      <c r="O33">
        <f>IF(D33+L33=0,0,(F33+L33)/(D33+L33))</f>
        <v>0.34472934472934474</v>
      </c>
      <c r="P33" s="26">
        <f>IF(D33=0,0,(F33+G33+2*H33+3*I33)/D33)</f>
        <v>0.52269170579029733</v>
      </c>
      <c r="Q33" s="26">
        <f>O33+P33</f>
        <v>0.86742105051964202</v>
      </c>
      <c r="R33" s="34">
        <f>D33+L33</f>
        <v>702</v>
      </c>
      <c r="S33" s="34">
        <f>E33+J33-I33</f>
        <v>174</v>
      </c>
      <c r="T33">
        <f>IF($R33&gt;3.1*$Y$1,N33,0)</f>
        <v>0.28012519561815336</v>
      </c>
      <c r="U33">
        <f>IF($R33&gt;3.1*$Y$1,O33,0)</f>
        <v>0.34472934472934474</v>
      </c>
      <c r="V33">
        <f>IF($R33&gt;3.1*$Y$1,P33,0)</f>
        <v>0.52269170579029733</v>
      </c>
      <c r="W33">
        <f>IF($R33&gt;3.1*$Y$1,Q33,0)</f>
        <v>0.86742105051964202</v>
      </c>
      <c r="X33" t="s">
        <v>726</v>
      </c>
      <c r="Y33" t="s">
        <v>730</v>
      </c>
      <c r="Z33" t="s">
        <v>762</v>
      </c>
      <c r="AA33" t="s">
        <v>769</v>
      </c>
    </row>
    <row r="34" spans="1:27" x14ac:dyDescent="0.25">
      <c r="A34" t="s">
        <v>77</v>
      </c>
      <c r="B34" t="s">
        <v>43</v>
      </c>
      <c r="C34">
        <v>138</v>
      </c>
      <c r="D34">
        <v>568</v>
      </c>
      <c r="E34">
        <v>90</v>
      </c>
      <c r="F34">
        <v>173</v>
      </c>
      <c r="G34">
        <v>50</v>
      </c>
      <c r="H34">
        <v>3</v>
      </c>
      <c r="I34">
        <v>23</v>
      </c>
      <c r="J34">
        <v>110</v>
      </c>
      <c r="K34">
        <v>23</v>
      </c>
      <c r="L34">
        <v>26</v>
      </c>
      <c r="M34">
        <v>104</v>
      </c>
      <c r="N34">
        <f>IF(D34=0,0,F34/D34)</f>
        <v>0.30457746478873238</v>
      </c>
      <c r="O34">
        <f>IF(D34+L34=0,0,(F34+L34)/(D34+L34))</f>
        <v>0.33501683501683499</v>
      </c>
      <c r="P34" s="26">
        <f>IF(D34=0,0,(F34+G34+2*H34+3*I34)/D34)</f>
        <v>0.52464788732394363</v>
      </c>
      <c r="Q34" s="26">
        <f>O34+P34</f>
        <v>0.85966472234077862</v>
      </c>
      <c r="R34" s="34">
        <f>D34+L34</f>
        <v>594</v>
      </c>
      <c r="S34" s="34">
        <f>E34+J34-I34</f>
        <v>177</v>
      </c>
      <c r="T34">
        <f>IF($R34&gt;3.1*$Y$1,N34,0)</f>
        <v>0.30457746478873238</v>
      </c>
      <c r="U34">
        <f>IF($R34&gt;3.1*$Y$1,O34,0)</f>
        <v>0.33501683501683499</v>
      </c>
      <c r="V34">
        <f>IF($R34&gt;3.1*$Y$1,P34,0)</f>
        <v>0.52464788732394363</v>
      </c>
      <c r="W34">
        <f>IF($R34&gt;3.1*$Y$1,Q34,0)</f>
        <v>0.85966472234077862</v>
      </c>
      <c r="X34" t="s">
        <v>725</v>
      </c>
      <c r="Y34" t="s">
        <v>730</v>
      </c>
      <c r="Z34" t="s">
        <v>762</v>
      </c>
      <c r="AA34" t="s">
        <v>768</v>
      </c>
    </row>
    <row r="35" spans="1:27" x14ac:dyDescent="0.25">
      <c r="A35" s="62" t="s">
        <v>170</v>
      </c>
      <c r="B35" t="s">
        <v>185</v>
      </c>
      <c r="C35">
        <v>159</v>
      </c>
      <c r="D35">
        <v>633</v>
      </c>
      <c r="E35">
        <v>98</v>
      </c>
      <c r="F35">
        <v>160</v>
      </c>
      <c r="G35">
        <v>41</v>
      </c>
      <c r="H35">
        <v>4</v>
      </c>
      <c r="I35">
        <v>42</v>
      </c>
      <c r="J35">
        <v>108</v>
      </c>
      <c r="K35">
        <v>2</v>
      </c>
      <c r="L35">
        <v>73</v>
      </c>
      <c r="M35">
        <v>136</v>
      </c>
      <c r="N35">
        <f>IF(D35=0,0,F35/D35)</f>
        <v>0.2527646129541864</v>
      </c>
      <c r="O35">
        <f>IF(D35+L35=0,0,(F35+L35)/(D35+L35))</f>
        <v>0.33002832861189801</v>
      </c>
      <c r="P35" s="26">
        <f>IF(D35=0,0,(F35+G35+2*H35+3*I35)/D35)</f>
        <v>0.52922590837282779</v>
      </c>
      <c r="Q35" s="26">
        <f>O35+P35</f>
        <v>0.85925423698472581</v>
      </c>
      <c r="R35" s="34">
        <f>D35+L35</f>
        <v>706</v>
      </c>
      <c r="S35" s="34">
        <f>E35+J35-I35</f>
        <v>164</v>
      </c>
      <c r="T35">
        <f>IF($R35&gt;3.1*$Y$1,N35,0)</f>
        <v>0.2527646129541864</v>
      </c>
      <c r="U35">
        <f>IF($R35&gt;3.1*$Y$1,O35,0)</f>
        <v>0.33002832861189801</v>
      </c>
      <c r="V35">
        <f>IF($R35&gt;3.1*$Y$1,P35,0)</f>
        <v>0.52922590837282779</v>
      </c>
      <c r="W35">
        <f>IF($R35&gt;3.1*$Y$1,Q35,0)</f>
        <v>0.85925423698472581</v>
      </c>
      <c r="X35" t="s">
        <v>737</v>
      </c>
      <c r="Z35" t="s">
        <v>13</v>
      </c>
      <c r="AA35" t="s">
        <v>769</v>
      </c>
    </row>
    <row r="36" spans="1:27" x14ac:dyDescent="0.25">
      <c r="A36" s="62" t="s">
        <v>345</v>
      </c>
      <c r="B36" t="s">
        <v>5</v>
      </c>
      <c r="C36">
        <v>160</v>
      </c>
      <c r="D36">
        <v>613</v>
      </c>
      <c r="E36">
        <v>106</v>
      </c>
      <c r="F36">
        <v>162</v>
      </c>
      <c r="G36">
        <v>33</v>
      </c>
      <c r="H36">
        <v>1</v>
      </c>
      <c r="I36">
        <v>34</v>
      </c>
      <c r="J36">
        <v>105</v>
      </c>
      <c r="K36">
        <v>5</v>
      </c>
      <c r="L36">
        <v>101</v>
      </c>
      <c r="M36">
        <v>113</v>
      </c>
      <c r="N36">
        <f>IF(D36=0,0,F36/D36)</f>
        <v>0.26427406199021208</v>
      </c>
      <c r="O36">
        <f>IF(D36+L36=0,0,(F36+L36)/(D36+L36))</f>
        <v>0.36834733893557425</v>
      </c>
      <c r="P36" s="26">
        <f>IF(D36=0,0,(F36+G36+2*H36+3*I36)/D36)</f>
        <v>0.48776508972267535</v>
      </c>
      <c r="Q36" s="26">
        <f>O36+P36</f>
        <v>0.85611242865824955</v>
      </c>
      <c r="R36" s="34">
        <f>D36+L36</f>
        <v>714</v>
      </c>
      <c r="S36" s="34">
        <f>E36+J36-I36</f>
        <v>177</v>
      </c>
      <c r="T36">
        <f>IF($R36&gt;3.1*$Y$1,N36,0)</f>
        <v>0.26427406199021208</v>
      </c>
      <c r="U36">
        <f>IF($R36&gt;3.1*$Y$1,O36,0)</f>
        <v>0.36834733893557425</v>
      </c>
      <c r="V36">
        <f>IF($R36&gt;3.1*$Y$1,P36,0)</f>
        <v>0.48776508972267535</v>
      </c>
      <c r="W36">
        <f>IF($R36&gt;3.1*$Y$1,Q36,0)</f>
        <v>0.85611242865824955</v>
      </c>
      <c r="X36" t="s">
        <v>725</v>
      </c>
      <c r="Z36" t="s">
        <v>762</v>
      </c>
      <c r="AA36" t="s">
        <v>769</v>
      </c>
    </row>
    <row r="37" spans="1:27" x14ac:dyDescent="0.25">
      <c r="A37" s="62" t="s">
        <v>637</v>
      </c>
      <c r="B37" t="s">
        <v>623</v>
      </c>
      <c r="C37">
        <v>137</v>
      </c>
      <c r="D37">
        <v>538</v>
      </c>
      <c r="E37">
        <v>84</v>
      </c>
      <c r="F37">
        <v>179</v>
      </c>
      <c r="G37">
        <v>32</v>
      </c>
      <c r="H37">
        <v>1</v>
      </c>
      <c r="I37">
        <v>13</v>
      </c>
      <c r="J37">
        <v>93</v>
      </c>
      <c r="K37">
        <v>3</v>
      </c>
      <c r="L37">
        <v>48</v>
      </c>
      <c r="M37">
        <v>93</v>
      </c>
      <c r="N37">
        <f>IF(D37=0,0,F37/D37)</f>
        <v>0.33271375464684017</v>
      </c>
      <c r="O37">
        <f>IF(D37+L37=0,0,(F37+L37)/(D37+L37))</f>
        <v>0.38737201365187712</v>
      </c>
      <c r="P37" s="26">
        <f>IF(D37=0,0,(F37+G37+2*H37+3*I37)/D37)</f>
        <v>0.46840148698884759</v>
      </c>
      <c r="Q37" s="26">
        <f>O37+P37</f>
        <v>0.85577350064072477</v>
      </c>
      <c r="R37" s="34">
        <f>D37+L37</f>
        <v>586</v>
      </c>
      <c r="S37" s="34">
        <f>E37+J37-I37</f>
        <v>164</v>
      </c>
      <c r="T37">
        <f>IF($R37&gt;3.1*$Y$1,N37,0)</f>
        <v>0.33271375464684017</v>
      </c>
      <c r="U37">
        <f>IF($R37&gt;3.1*$Y$1,O37,0)</f>
        <v>0.38737201365187712</v>
      </c>
      <c r="V37">
        <f>IF($R37&gt;3.1*$Y$1,P37,0)</f>
        <v>0.46840148698884759</v>
      </c>
      <c r="W37">
        <f>IF($R37&gt;3.1*$Y$1,Q37,0)</f>
        <v>0.85577350064072477</v>
      </c>
      <c r="X37" t="s">
        <v>740</v>
      </c>
      <c r="Z37" t="s">
        <v>729</v>
      </c>
      <c r="AA37" t="s">
        <v>769</v>
      </c>
    </row>
    <row r="38" spans="1:27" x14ac:dyDescent="0.25">
      <c r="A38" s="62" t="s">
        <v>521</v>
      </c>
      <c r="B38" t="s">
        <v>518</v>
      </c>
      <c r="C38">
        <v>125</v>
      </c>
      <c r="D38">
        <v>446</v>
      </c>
      <c r="E38">
        <v>77</v>
      </c>
      <c r="F38">
        <v>119</v>
      </c>
      <c r="G38">
        <v>13</v>
      </c>
      <c r="H38">
        <v>2</v>
      </c>
      <c r="I38">
        <v>23</v>
      </c>
      <c r="J38">
        <v>77</v>
      </c>
      <c r="K38">
        <v>6</v>
      </c>
      <c r="L38">
        <v>93</v>
      </c>
      <c r="M38">
        <v>89</v>
      </c>
      <c r="N38">
        <f>IF(D38=0,0,F38/D38)</f>
        <v>0.26681614349775784</v>
      </c>
      <c r="O38">
        <f>IF(D38+L38=0,0,(F38+L38)/(D38+L38))</f>
        <v>0.39332096474953615</v>
      </c>
      <c r="P38" s="26">
        <f>IF(D38=0,0,(F38+G38+2*H38+3*I38)/D38)</f>
        <v>0.45964125560538116</v>
      </c>
      <c r="Q38" s="26">
        <f>O38+P38</f>
        <v>0.85296222035491731</v>
      </c>
      <c r="R38" s="34">
        <f>D38+L38</f>
        <v>539</v>
      </c>
      <c r="S38" s="34">
        <f>E38+J38-I38</f>
        <v>131</v>
      </c>
      <c r="T38">
        <f>IF($R38&gt;3.1*$Y$1,N38,0)</f>
        <v>0.26681614349775784</v>
      </c>
      <c r="U38">
        <f>IF($R38&gt;3.1*$Y$1,O38,0)</f>
        <v>0.39332096474953615</v>
      </c>
      <c r="V38">
        <f>IF($R38&gt;3.1*$Y$1,P38,0)</f>
        <v>0.45964125560538116</v>
      </c>
      <c r="W38">
        <f>IF($R38&gt;3.1*$Y$1,Q38,0)</f>
        <v>0.85296222035491731</v>
      </c>
      <c r="X38" t="s">
        <v>722</v>
      </c>
      <c r="Y38" t="s">
        <v>730</v>
      </c>
      <c r="Z38" t="s">
        <v>13</v>
      </c>
      <c r="AA38" t="s">
        <v>768</v>
      </c>
    </row>
    <row r="39" spans="1:27" x14ac:dyDescent="0.25">
      <c r="A39" t="s">
        <v>493</v>
      </c>
      <c r="B39" t="s">
        <v>483</v>
      </c>
      <c r="C39">
        <v>161</v>
      </c>
      <c r="D39">
        <v>696</v>
      </c>
      <c r="E39">
        <v>138</v>
      </c>
      <c r="F39">
        <v>201</v>
      </c>
      <c r="G39">
        <v>48</v>
      </c>
      <c r="H39">
        <v>0</v>
      </c>
      <c r="I39">
        <v>34</v>
      </c>
      <c r="J39">
        <v>102</v>
      </c>
      <c r="K39">
        <v>15</v>
      </c>
      <c r="L39">
        <v>63</v>
      </c>
      <c r="M39">
        <v>143</v>
      </c>
      <c r="N39">
        <f>IF(D39=0,0,F39/D39)</f>
        <v>0.28879310344827586</v>
      </c>
      <c r="O39">
        <f>IF(D39+L39=0,0,(F39+L39)/(D39+L39))</f>
        <v>0.34782608695652173</v>
      </c>
      <c r="P39" s="26">
        <f>IF(D39=0,0,(F39+G39+2*H39+3*I39)/D39)</f>
        <v>0.50431034482758619</v>
      </c>
      <c r="Q39" s="26">
        <f>O39+P39</f>
        <v>0.85213643178410792</v>
      </c>
      <c r="R39" s="34">
        <f>D39+L39</f>
        <v>759</v>
      </c>
      <c r="S39" s="34">
        <f>E39+J39-I39</f>
        <v>206</v>
      </c>
      <c r="T39">
        <f>IF($R39&gt;3.1*$Y$1,N39,0)</f>
        <v>0.28879310344827586</v>
      </c>
      <c r="U39">
        <f>IF($R39&gt;3.1*$Y$1,O39,0)</f>
        <v>0.34782608695652173</v>
      </c>
      <c r="V39">
        <f>IF($R39&gt;3.1*$Y$1,P39,0)</f>
        <v>0.50431034482758619</v>
      </c>
      <c r="W39">
        <f>IF($R39&gt;3.1*$Y$1,Q39,0)</f>
        <v>0.85213643178410792</v>
      </c>
      <c r="X39" t="s">
        <v>743</v>
      </c>
      <c r="Z39" t="s">
        <v>763</v>
      </c>
      <c r="AA39" t="s">
        <v>768</v>
      </c>
    </row>
    <row r="40" spans="1:27" x14ac:dyDescent="0.25">
      <c r="A40" s="62" t="s">
        <v>429</v>
      </c>
      <c r="B40" t="s">
        <v>413</v>
      </c>
      <c r="C40">
        <v>154</v>
      </c>
      <c r="D40">
        <v>639</v>
      </c>
      <c r="E40">
        <v>106</v>
      </c>
      <c r="F40">
        <v>185</v>
      </c>
      <c r="G40">
        <v>44</v>
      </c>
      <c r="H40">
        <v>19</v>
      </c>
      <c r="I40">
        <v>19</v>
      </c>
      <c r="J40">
        <v>85</v>
      </c>
      <c r="K40">
        <v>37</v>
      </c>
      <c r="L40">
        <v>54</v>
      </c>
      <c r="M40">
        <v>119</v>
      </c>
      <c r="N40">
        <f>IF(D40=0,0,F40/D40)</f>
        <v>0.28951486697965573</v>
      </c>
      <c r="O40">
        <f>IF(D40+L40=0,0,(F40+L40)/(D40+L40))</f>
        <v>0.34487734487734489</v>
      </c>
      <c r="P40" s="26">
        <f>IF(D40=0,0,(F40+G40+2*H40+3*I40)/D40)</f>
        <v>0.50704225352112675</v>
      </c>
      <c r="Q40" s="26">
        <f>O40+P40</f>
        <v>0.85191959839847164</v>
      </c>
      <c r="R40" s="34">
        <f>D40+L40</f>
        <v>693</v>
      </c>
      <c r="S40" s="34">
        <f>E40+J40-I40</f>
        <v>172</v>
      </c>
      <c r="T40">
        <f>IF($R40&gt;3.1*$Y$1,N40,0)</f>
        <v>0.28951486697965573</v>
      </c>
      <c r="U40">
        <f>IF($R40&gt;3.1*$Y$1,O40,0)</f>
        <v>0.34487734487734489</v>
      </c>
      <c r="V40">
        <f>IF($R40&gt;3.1*$Y$1,P40,0)</f>
        <v>0.50704225352112675</v>
      </c>
      <c r="W40">
        <f>IF($R40&gt;3.1*$Y$1,Q40,0)</f>
        <v>0.85191959839847164</v>
      </c>
      <c r="X40" t="s">
        <v>745</v>
      </c>
      <c r="Y40" t="s">
        <v>730</v>
      </c>
      <c r="Z40" t="s">
        <v>764</v>
      </c>
      <c r="AA40" t="s">
        <v>768</v>
      </c>
    </row>
    <row r="41" spans="1:27" x14ac:dyDescent="0.25">
      <c r="A41" s="62" t="s">
        <v>392</v>
      </c>
      <c r="B41" t="s">
        <v>378</v>
      </c>
      <c r="C41">
        <v>157</v>
      </c>
      <c r="D41">
        <v>638</v>
      </c>
      <c r="E41">
        <v>99</v>
      </c>
      <c r="F41">
        <v>188</v>
      </c>
      <c r="G41">
        <v>70</v>
      </c>
      <c r="H41">
        <v>1</v>
      </c>
      <c r="I41">
        <v>14</v>
      </c>
      <c r="J41">
        <v>106</v>
      </c>
      <c r="K41">
        <v>2</v>
      </c>
      <c r="L41">
        <v>82</v>
      </c>
      <c r="M41">
        <v>140</v>
      </c>
      <c r="N41">
        <f>IF(D41=0,0,F41/D41)</f>
        <v>0.29467084639498431</v>
      </c>
      <c r="O41">
        <f>IF(D41+L41=0,0,(F41+L41)/(D41+L41))</f>
        <v>0.375</v>
      </c>
      <c r="P41" s="26">
        <f>IF(D41=0,0,(F41+G41+2*H41+3*I41)/D41)</f>
        <v>0.47335423197492166</v>
      </c>
      <c r="Q41" s="26">
        <f>O41+P41</f>
        <v>0.84835423197492166</v>
      </c>
      <c r="R41" s="34">
        <f>D41+L41</f>
        <v>720</v>
      </c>
      <c r="S41" s="34">
        <f>E41+J41-I41</f>
        <v>191</v>
      </c>
      <c r="T41">
        <f>IF($R41&gt;3.1*$Y$1,N41,0)</f>
        <v>0.29467084639498431</v>
      </c>
      <c r="U41">
        <f>IF($R41&gt;3.1*$Y$1,O41,0)</f>
        <v>0.375</v>
      </c>
      <c r="V41">
        <f>IF($R41&gt;3.1*$Y$1,P41,0)</f>
        <v>0.47335423197492166</v>
      </c>
      <c r="W41">
        <f>IF($R41&gt;3.1*$Y$1,Q41,0)</f>
        <v>0.84835423197492166</v>
      </c>
      <c r="X41" t="s">
        <v>724</v>
      </c>
      <c r="Y41" t="s">
        <v>728</v>
      </c>
      <c r="Z41" t="s">
        <v>763</v>
      </c>
      <c r="AA41" t="s">
        <v>769</v>
      </c>
    </row>
    <row r="42" spans="1:27" x14ac:dyDescent="0.25">
      <c r="A42" s="62" t="s">
        <v>591</v>
      </c>
      <c r="B42" t="s">
        <v>588</v>
      </c>
      <c r="C42">
        <v>159</v>
      </c>
      <c r="D42">
        <v>667</v>
      </c>
      <c r="E42">
        <v>122</v>
      </c>
      <c r="F42">
        <v>169</v>
      </c>
      <c r="G42">
        <v>30</v>
      </c>
      <c r="H42">
        <v>11</v>
      </c>
      <c r="I42">
        <v>42</v>
      </c>
      <c r="J42">
        <v>112</v>
      </c>
      <c r="K42">
        <v>47</v>
      </c>
      <c r="L42">
        <v>72</v>
      </c>
      <c r="M42">
        <v>141</v>
      </c>
      <c r="N42">
        <f>IF(D42=0,0,F42/D42)</f>
        <v>0.25337331334332835</v>
      </c>
      <c r="O42">
        <f>IF(D42+L42=0,0,(F42+L42)/(D42+L42))</f>
        <v>0.32611637347767253</v>
      </c>
      <c r="P42" s="26">
        <f>IF(D42=0,0,(F42+G42+2*H42+3*I42)/D42)</f>
        <v>0.52023988005997002</v>
      </c>
      <c r="Q42" s="26">
        <f>O42+P42</f>
        <v>0.84635625353764254</v>
      </c>
      <c r="R42" s="34">
        <f>D42+L42</f>
        <v>739</v>
      </c>
      <c r="S42" s="34">
        <f>E42+J42-I42</f>
        <v>192</v>
      </c>
      <c r="T42">
        <f>IF($R42&gt;3.1*$Y$1,N42,0)</f>
        <v>0.25337331334332835</v>
      </c>
      <c r="U42">
        <f>IF($R42&gt;3.1*$Y$1,O42,0)</f>
        <v>0.32611637347767253</v>
      </c>
      <c r="V42">
        <f>IF($R42&gt;3.1*$Y$1,P42,0)</f>
        <v>0.52023988005997002</v>
      </c>
      <c r="W42">
        <f>IF($R42&gt;3.1*$Y$1,Q42,0)</f>
        <v>0.84635625353764254</v>
      </c>
      <c r="X42" t="s">
        <v>726</v>
      </c>
      <c r="Y42" t="s">
        <v>730</v>
      </c>
      <c r="Z42" t="s">
        <v>762</v>
      </c>
      <c r="AA42" t="s">
        <v>768</v>
      </c>
    </row>
    <row r="43" spans="1:27" x14ac:dyDescent="0.25">
      <c r="A43" t="s">
        <v>66</v>
      </c>
      <c r="B43" t="s">
        <v>43</v>
      </c>
      <c r="C43">
        <v>146</v>
      </c>
      <c r="D43">
        <v>569</v>
      </c>
      <c r="E43">
        <v>72</v>
      </c>
      <c r="F43">
        <v>147</v>
      </c>
      <c r="G43">
        <v>36</v>
      </c>
      <c r="H43">
        <v>3</v>
      </c>
      <c r="I43">
        <v>37</v>
      </c>
      <c r="J43">
        <v>115</v>
      </c>
      <c r="K43">
        <v>0</v>
      </c>
      <c r="L43">
        <v>50</v>
      </c>
      <c r="M43">
        <v>112</v>
      </c>
      <c r="N43">
        <f>IF(D43=0,0,F43/D43)</f>
        <v>0.25834797891036909</v>
      </c>
      <c r="O43">
        <f>IF(D43+L43=0,0,(F43+L43)/(D43+L43))</f>
        <v>0.3182552504038772</v>
      </c>
      <c r="P43" s="26">
        <f>IF(D43=0,0,(F43+G43+2*H43+3*I43)/D43)</f>
        <v>0.52724077328646746</v>
      </c>
      <c r="Q43" s="26">
        <f>O43+P43</f>
        <v>0.8454960236903446</v>
      </c>
      <c r="R43" s="34">
        <f>D43+L43</f>
        <v>619</v>
      </c>
      <c r="S43" s="34">
        <f>E43+J43-I43</f>
        <v>150</v>
      </c>
      <c r="T43">
        <f>IF($R43&gt;3.1*$Y$1,N43,0)</f>
        <v>0.25834797891036909</v>
      </c>
      <c r="U43">
        <f>IF($R43&gt;3.1*$Y$1,O43,0)</f>
        <v>0.3182552504038772</v>
      </c>
      <c r="V43">
        <f>IF($R43&gt;3.1*$Y$1,P43,0)</f>
        <v>0.52724077328646746</v>
      </c>
      <c r="W43">
        <f>IF($R43&gt;3.1*$Y$1,Q43,0)</f>
        <v>0.8454960236903446</v>
      </c>
      <c r="X43" t="s">
        <v>722</v>
      </c>
      <c r="Y43" t="s">
        <v>728</v>
      </c>
      <c r="Z43" t="s">
        <v>13</v>
      </c>
      <c r="AA43" t="s">
        <v>768</v>
      </c>
    </row>
    <row r="44" spans="1:27" x14ac:dyDescent="0.25">
      <c r="A44" t="s">
        <v>641</v>
      </c>
      <c r="B44" t="s">
        <v>623</v>
      </c>
      <c r="C44">
        <v>155</v>
      </c>
      <c r="D44">
        <v>715</v>
      </c>
      <c r="E44">
        <v>107</v>
      </c>
      <c r="F44">
        <v>230</v>
      </c>
      <c r="G44">
        <v>60</v>
      </c>
      <c r="H44">
        <v>22</v>
      </c>
      <c r="I44">
        <v>10</v>
      </c>
      <c r="J44">
        <v>106</v>
      </c>
      <c r="K44">
        <v>6</v>
      </c>
      <c r="L44">
        <v>14</v>
      </c>
      <c r="M44">
        <v>100</v>
      </c>
      <c r="N44">
        <f>IF(D44=0,0,F44/D44)</f>
        <v>0.32167832167832167</v>
      </c>
      <c r="O44">
        <f>IF(D44+L44=0,0,(F44+L44)/(D44+L44))</f>
        <v>0.33470507544581618</v>
      </c>
      <c r="P44" s="26">
        <f>IF(D44=0,0,(F44+G44+2*H44+3*I44)/D44)</f>
        <v>0.50909090909090904</v>
      </c>
      <c r="Q44" s="26">
        <f>O44+P44</f>
        <v>0.84379598453672522</v>
      </c>
      <c r="R44" s="34">
        <f>D44+L44</f>
        <v>729</v>
      </c>
      <c r="S44" s="34">
        <f>E44+J44-I44</f>
        <v>203</v>
      </c>
      <c r="T44">
        <f>IF($R44&gt;3.1*$Y$1,N44,0)</f>
        <v>0.32167832167832167</v>
      </c>
      <c r="U44">
        <f>IF($R44&gt;3.1*$Y$1,O44,0)</f>
        <v>0.33470507544581618</v>
      </c>
      <c r="V44">
        <f>IF($R44&gt;3.1*$Y$1,P44,0)</f>
        <v>0.50909090909090904</v>
      </c>
      <c r="W44">
        <f>IF($R44&gt;3.1*$Y$1,Q44,0)</f>
        <v>0.84379598453672522</v>
      </c>
      <c r="X44" t="s">
        <v>745</v>
      </c>
      <c r="Z44" t="s">
        <v>764</v>
      </c>
      <c r="AA44" t="s">
        <v>769</v>
      </c>
    </row>
    <row r="45" spans="1:27" x14ac:dyDescent="0.25">
      <c r="A45" s="62" t="s">
        <v>379</v>
      </c>
      <c r="B45" t="s">
        <v>378</v>
      </c>
      <c r="C45">
        <v>137</v>
      </c>
      <c r="D45">
        <v>475</v>
      </c>
      <c r="E45">
        <v>64</v>
      </c>
      <c r="F45">
        <v>123</v>
      </c>
      <c r="G45">
        <v>30</v>
      </c>
      <c r="H45">
        <v>8</v>
      </c>
      <c r="I45">
        <v>22</v>
      </c>
      <c r="J45">
        <v>80</v>
      </c>
      <c r="K45">
        <v>4</v>
      </c>
      <c r="L45">
        <v>62</v>
      </c>
      <c r="M45">
        <v>108</v>
      </c>
      <c r="N45">
        <f>IF(D45=0,0,F45/D45)</f>
        <v>0.25894736842105265</v>
      </c>
      <c r="O45">
        <f>IF(D45+L45=0,0,(F45+L45)/(D45+L45))</f>
        <v>0.34450651769087526</v>
      </c>
      <c r="P45" s="26">
        <f>IF(D45=0,0,(F45+G45+2*H45+3*I45)/D45)</f>
        <v>0.49473684210526314</v>
      </c>
      <c r="Q45" s="26">
        <f>O45+P45</f>
        <v>0.8392433597961384</v>
      </c>
      <c r="R45" s="34">
        <f>D45+L45</f>
        <v>537</v>
      </c>
      <c r="S45" s="34">
        <f>E45+J45-I45</f>
        <v>122</v>
      </c>
      <c r="T45">
        <f>IF($R45&gt;3.1*$Y$1,N45,0)</f>
        <v>0.25894736842105265</v>
      </c>
      <c r="U45">
        <f>IF($R45&gt;3.1*$Y$1,O45,0)</f>
        <v>0.34450651769087526</v>
      </c>
      <c r="V45">
        <f>IF($R45&gt;3.1*$Y$1,P45,0)</f>
        <v>0.49473684210526314</v>
      </c>
      <c r="W45">
        <f>IF($R45&gt;3.1*$Y$1,Q45,0)</f>
        <v>0.8392433597961384</v>
      </c>
      <c r="X45" t="s">
        <v>724</v>
      </c>
      <c r="Y45" t="s">
        <v>728</v>
      </c>
      <c r="Z45" t="s">
        <v>760</v>
      </c>
      <c r="AA45" t="s">
        <v>769</v>
      </c>
    </row>
    <row r="46" spans="1:27" x14ac:dyDescent="0.25">
      <c r="A46" t="s">
        <v>69</v>
      </c>
      <c r="B46" t="s">
        <v>43</v>
      </c>
      <c r="C46">
        <v>158</v>
      </c>
      <c r="D46">
        <v>660</v>
      </c>
      <c r="E46">
        <v>121</v>
      </c>
      <c r="F46">
        <v>186</v>
      </c>
      <c r="G46">
        <v>39</v>
      </c>
      <c r="H46">
        <v>8</v>
      </c>
      <c r="I46">
        <v>27</v>
      </c>
      <c r="J46">
        <v>83</v>
      </c>
      <c r="K46">
        <v>8</v>
      </c>
      <c r="L46">
        <v>70</v>
      </c>
      <c r="M46">
        <v>80</v>
      </c>
      <c r="N46">
        <f>IF(D46=0,0,F46/D46)</f>
        <v>0.2818181818181818</v>
      </c>
      <c r="O46">
        <f>IF(D46+L46=0,0,(F46+L46)/(D46+L46))</f>
        <v>0.35068493150684932</v>
      </c>
      <c r="P46" s="26">
        <f>IF(D46=0,0,(F46+G46+2*H46+3*I46)/D46)</f>
        <v>0.48787878787878786</v>
      </c>
      <c r="Q46" s="26">
        <f>O46+P46</f>
        <v>0.83856371938563723</v>
      </c>
      <c r="R46" s="34">
        <f>D46+L46</f>
        <v>730</v>
      </c>
      <c r="S46" s="34">
        <f>E46+J46-I46</f>
        <v>177</v>
      </c>
      <c r="T46">
        <f>IF($R46&gt;3.1*$Y$1,N46,0)</f>
        <v>0.2818181818181818</v>
      </c>
      <c r="U46">
        <f>IF($R46&gt;3.1*$Y$1,O46,0)</f>
        <v>0.35068493150684932</v>
      </c>
      <c r="V46">
        <f>IF($R46&gt;3.1*$Y$1,P46,0)</f>
        <v>0.48787878787878786</v>
      </c>
      <c r="W46">
        <f>IF($R46&gt;3.1*$Y$1,Q46,0)</f>
        <v>0.83856371938563723</v>
      </c>
      <c r="X46" t="s">
        <v>725</v>
      </c>
      <c r="Z46" t="s">
        <v>762</v>
      </c>
      <c r="AA46" t="s">
        <v>768</v>
      </c>
    </row>
    <row r="47" spans="1:27" x14ac:dyDescent="0.25">
      <c r="A47" s="62" t="s">
        <v>660</v>
      </c>
      <c r="B47" t="s">
        <v>658</v>
      </c>
      <c r="C47">
        <v>160</v>
      </c>
      <c r="D47">
        <v>582</v>
      </c>
      <c r="E47">
        <v>88</v>
      </c>
      <c r="F47">
        <v>149</v>
      </c>
      <c r="G47">
        <v>26</v>
      </c>
      <c r="H47">
        <v>1</v>
      </c>
      <c r="I47">
        <v>38</v>
      </c>
      <c r="J47">
        <v>103</v>
      </c>
      <c r="K47">
        <v>6</v>
      </c>
      <c r="L47">
        <v>71</v>
      </c>
      <c r="M47">
        <v>131</v>
      </c>
      <c r="N47">
        <f>IF(D47=0,0,F47/D47)</f>
        <v>0.25601374570446733</v>
      </c>
      <c r="O47">
        <f>IF(D47+L47=0,0,(F47+L47)/(D47+L47))</f>
        <v>0.33690658499234305</v>
      </c>
      <c r="P47" s="26">
        <f>IF(D47=0,0,(F47+G47+2*H47+3*I47)/D47)</f>
        <v>0.5</v>
      </c>
      <c r="Q47" s="26">
        <f>O47+P47</f>
        <v>0.83690658499234305</v>
      </c>
      <c r="R47" s="34">
        <f>D47+L47</f>
        <v>653</v>
      </c>
      <c r="S47" s="34">
        <f>E47+J47-I47</f>
        <v>153</v>
      </c>
      <c r="T47">
        <f>IF($R47&gt;3.1*$Y$1,N47,0)</f>
        <v>0.25601374570446733</v>
      </c>
      <c r="U47">
        <f>IF($R47&gt;3.1*$Y$1,O47,0)</f>
        <v>0.33690658499234305</v>
      </c>
      <c r="V47">
        <f>IF($R47&gt;3.1*$Y$1,P47,0)</f>
        <v>0.5</v>
      </c>
      <c r="W47">
        <f>IF($R47&gt;3.1*$Y$1,Q47,0)</f>
        <v>0.83690658499234305</v>
      </c>
      <c r="X47" t="s">
        <v>724</v>
      </c>
      <c r="Z47" t="s">
        <v>763</v>
      </c>
      <c r="AA47" t="s">
        <v>769</v>
      </c>
    </row>
    <row r="48" spans="1:27" x14ac:dyDescent="0.25">
      <c r="A48" s="62" t="s">
        <v>109</v>
      </c>
      <c r="B48" t="s">
        <v>99</v>
      </c>
      <c r="C48">
        <v>162</v>
      </c>
      <c r="D48">
        <v>639</v>
      </c>
      <c r="E48">
        <v>114</v>
      </c>
      <c r="F48">
        <v>157</v>
      </c>
      <c r="G48">
        <v>35</v>
      </c>
      <c r="H48">
        <v>0</v>
      </c>
      <c r="I48">
        <v>40</v>
      </c>
      <c r="J48">
        <v>115</v>
      </c>
      <c r="K48">
        <v>1</v>
      </c>
      <c r="L48">
        <v>98</v>
      </c>
      <c r="M48">
        <v>116</v>
      </c>
      <c r="N48">
        <f>IF(D48=0,0,F48/D48)</f>
        <v>0.24569640062597808</v>
      </c>
      <c r="O48">
        <f>IF(D48+L48=0,0,(F48+L48)/(D48+L48))</f>
        <v>0.34599728629579374</v>
      </c>
      <c r="P48" s="26">
        <f>IF(D48=0,0,(F48+G48+2*H48+3*I48)/D48)</f>
        <v>0.48826291079812206</v>
      </c>
      <c r="Q48" s="26">
        <f>O48+P48</f>
        <v>0.83426019709391586</v>
      </c>
      <c r="R48" s="34">
        <f>D48+L48</f>
        <v>737</v>
      </c>
      <c r="S48" s="34">
        <f>E48+J48-I48</f>
        <v>189</v>
      </c>
      <c r="T48">
        <f>IF($R48&gt;3.1*$Y$1,N48,0)</f>
        <v>0.24569640062597808</v>
      </c>
      <c r="U48">
        <f>IF($R48&gt;3.1*$Y$1,O48,0)</f>
        <v>0.34599728629579374</v>
      </c>
      <c r="V48">
        <f>IF($R48&gt;3.1*$Y$1,P48,0)</f>
        <v>0.48826291079812206</v>
      </c>
      <c r="W48">
        <f>IF($R48&gt;3.1*$Y$1,Q48,0)</f>
        <v>0.83426019709391586</v>
      </c>
      <c r="X48" t="s">
        <v>725</v>
      </c>
      <c r="Z48" t="s">
        <v>762</v>
      </c>
      <c r="AA48" t="s">
        <v>768</v>
      </c>
    </row>
    <row r="49" spans="1:27" x14ac:dyDescent="0.25">
      <c r="A49" s="62" t="s">
        <v>520</v>
      </c>
      <c r="B49" t="s">
        <v>518</v>
      </c>
      <c r="C49">
        <v>146</v>
      </c>
      <c r="D49">
        <v>612</v>
      </c>
      <c r="E49">
        <v>97</v>
      </c>
      <c r="F49">
        <v>176</v>
      </c>
      <c r="G49">
        <v>46</v>
      </c>
      <c r="H49">
        <v>2</v>
      </c>
      <c r="I49">
        <v>28</v>
      </c>
      <c r="J49">
        <v>115</v>
      </c>
      <c r="K49">
        <v>2</v>
      </c>
      <c r="L49">
        <v>34</v>
      </c>
      <c r="M49">
        <v>62</v>
      </c>
      <c r="N49">
        <f>IF(D49=0,0,F49/D49)</f>
        <v>0.28758169934640521</v>
      </c>
      <c r="O49">
        <f>IF(D49+L49=0,0,(F49+L49)/(D49+L49))</f>
        <v>0.32507739938080493</v>
      </c>
      <c r="P49" s="26">
        <f>IF(D49=0,0,(F49+G49+2*H49+3*I49)/D49)</f>
        <v>0.50653594771241828</v>
      </c>
      <c r="Q49" s="26">
        <f>O49+P49</f>
        <v>0.83161334709322321</v>
      </c>
      <c r="R49" s="34">
        <f>D49+L49</f>
        <v>646</v>
      </c>
      <c r="S49" s="34">
        <f>E49+J49-I49</f>
        <v>184</v>
      </c>
      <c r="T49">
        <f>IF($R49&gt;3.1*$Y$1,N49,0)</f>
        <v>0.28758169934640521</v>
      </c>
      <c r="U49">
        <f>IF($R49&gt;3.1*$Y$1,O49,0)</f>
        <v>0.32507739938080493</v>
      </c>
      <c r="V49">
        <f>IF($R49&gt;3.1*$Y$1,P49,0)</f>
        <v>0.50653594771241828</v>
      </c>
      <c r="W49">
        <f>IF($R49&gt;3.1*$Y$1,Q49,0)</f>
        <v>0.83161334709322321</v>
      </c>
      <c r="X49" t="s">
        <v>751</v>
      </c>
      <c r="Z49" t="s">
        <v>763</v>
      </c>
      <c r="AA49" t="s">
        <v>768</v>
      </c>
    </row>
    <row r="50" spans="1:27" x14ac:dyDescent="0.25">
      <c r="A50" t="s">
        <v>497</v>
      </c>
      <c r="B50" t="s">
        <v>483</v>
      </c>
      <c r="C50">
        <v>150</v>
      </c>
      <c r="D50">
        <v>563</v>
      </c>
      <c r="E50">
        <v>99</v>
      </c>
      <c r="F50">
        <v>149</v>
      </c>
      <c r="G50">
        <v>35</v>
      </c>
      <c r="H50">
        <v>0</v>
      </c>
      <c r="I50">
        <v>31</v>
      </c>
      <c r="J50">
        <v>87</v>
      </c>
      <c r="K50">
        <v>1</v>
      </c>
      <c r="L50">
        <v>63</v>
      </c>
      <c r="M50">
        <v>96</v>
      </c>
      <c r="N50">
        <f>IF(D50=0,0,F50/D50)</f>
        <v>0.26465364120781526</v>
      </c>
      <c r="O50">
        <f>IF(D50+L50=0,0,(F50+L50)/(D50+L50))</f>
        <v>0.33865814696485624</v>
      </c>
      <c r="P50" s="26">
        <f>IF(D50=0,0,(F50+G50+2*H50+3*I50)/D50)</f>
        <v>0.49200710479573712</v>
      </c>
      <c r="Q50" s="26">
        <f>O50+P50</f>
        <v>0.83066525176059336</v>
      </c>
      <c r="R50" s="34">
        <f>D50+L50</f>
        <v>626</v>
      </c>
      <c r="S50" s="34">
        <f>E50+J50-I50</f>
        <v>155</v>
      </c>
      <c r="T50">
        <f>IF($R50&gt;3.1*$Y$1,N50,0)</f>
        <v>0.26465364120781526</v>
      </c>
      <c r="U50">
        <f>IF($R50&gt;3.1*$Y$1,O50,0)</f>
        <v>0.33865814696485624</v>
      </c>
      <c r="V50">
        <f>IF($R50&gt;3.1*$Y$1,P50,0)</f>
        <v>0.49200710479573712</v>
      </c>
      <c r="W50">
        <f>IF($R50&gt;3.1*$Y$1,Q50,0)</f>
        <v>0.83066525176059336</v>
      </c>
      <c r="X50" t="s">
        <v>758</v>
      </c>
      <c r="Y50" t="s">
        <v>728</v>
      </c>
      <c r="Z50" t="s">
        <v>760</v>
      </c>
      <c r="AA50" t="s">
        <v>768</v>
      </c>
    </row>
    <row r="51" spans="1:27" x14ac:dyDescent="0.25">
      <c r="A51" s="62" t="s">
        <v>635</v>
      </c>
      <c r="B51" t="s">
        <v>623</v>
      </c>
      <c r="C51">
        <v>162</v>
      </c>
      <c r="D51">
        <v>656</v>
      </c>
      <c r="E51">
        <v>100</v>
      </c>
      <c r="F51">
        <v>178</v>
      </c>
      <c r="G51">
        <v>54</v>
      </c>
      <c r="H51">
        <v>3</v>
      </c>
      <c r="I51">
        <v>31</v>
      </c>
      <c r="J51">
        <v>103</v>
      </c>
      <c r="K51">
        <v>6</v>
      </c>
      <c r="L51">
        <v>53</v>
      </c>
      <c r="M51">
        <v>80</v>
      </c>
      <c r="N51">
        <f>IF(D51=0,0,F51/D51)</f>
        <v>0.27134146341463417</v>
      </c>
      <c r="O51">
        <f>IF(D51+L51=0,0,(F51+L51)/(D51+L51))</f>
        <v>0.32581100141043723</v>
      </c>
      <c r="P51" s="26">
        <f>IF(D51=0,0,(F51+G51+2*H51+3*I51)/D51)</f>
        <v>0.50457317073170727</v>
      </c>
      <c r="Q51" s="26">
        <f>O51+P51</f>
        <v>0.83038417214214455</v>
      </c>
      <c r="R51" s="34">
        <f>D51+L51</f>
        <v>709</v>
      </c>
      <c r="S51" s="34">
        <f>E51+J51-I51</f>
        <v>172</v>
      </c>
      <c r="T51">
        <f>IF($R51&gt;3.1*$Y$1,N51,0)</f>
        <v>0.27134146341463417</v>
      </c>
      <c r="U51">
        <f>IF($R51&gt;3.1*$Y$1,O51,0)</f>
        <v>0.32581100141043723</v>
      </c>
      <c r="V51">
        <f>IF($R51&gt;3.1*$Y$1,P51,0)</f>
        <v>0.50457317073170727</v>
      </c>
      <c r="W51">
        <f>IF($R51&gt;3.1*$Y$1,Q51,0)</f>
        <v>0.83038417214214455</v>
      </c>
      <c r="X51" t="s">
        <v>722</v>
      </c>
      <c r="Y51" t="s">
        <v>728</v>
      </c>
      <c r="Z51" t="s">
        <v>13</v>
      </c>
      <c r="AA51" t="s">
        <v>769</v>
      </c>
    </row>
    <row r="52" spans="1:27" x14ac:dyDescent="0.25">
      <c r="A52" s="62" t="s">
        <v>670</v>
      </c>
      <c r="B52" t="s">
        <v>658</v>
      </c>
      <c r="C52">
        <v>118</v>
      </c>
      <c r="D52">
        <v>470</v>
      </c>
      <c r="E52">
        <v>61</v>
      </c>
      <c r="F52">
        <v>133</v>
      </c>
      <c r="G52">
        <v>20</v>
      </c>
      <c r="H52">
        <v>8</v>
      </c>
      <c r="I52">
        <v>22</v>
      </c>
      <c r="J52">
        <v>84</v>
      </c>
      <c r="K52">
        <v>0</v>
      </c>
      <c r="L52">
        <v>33</v>
      </c>
      <c r="M52">
        <v>123</v>
      </c>
      <c r="N52">
        <f>IF(D52=0,0,F52/D52)</f>
        <v>0.28297872340425534</v>
      </c>
      <c r="O52">
        <f>IF(D52+L52=0,0,(F52+L52)/(D52+L52))</f>
        <v>0.33001988071570576</v>
      </c>
      <c r="P52" s="26">
        <f>IF(D52=0,0,(F52+G52+2*H52+3*I52)/D52)</f>
        <v>0.5</v>
      </c>
      <c r="Q52" s="26">
        <f>O52+P52</f>
        <v>0.83001988071570576</v>
      </c>
      <c r="R52" s="34">
        <f>D52+L52</f>
        <v>503</v>
      </c>
      <c r="S52" s="34">
        <f>E52+J52-I52</f>
        <v>123</v>
      </c>
      <c r="T52">
        <f>IF($R52&gt;3.1*$Y$1,N52,0)</f>
        <v>0.28297872340425534</v>
      </c>
      <c r="U52">
        <f>IF($R52&gt;3.1*$Y$1,O52,0)</f>
        <v>0.33001988071570576</v>
      </c>
      <c r="V52">
        <f>IF($R52&gt;3.1*$Y$1,P52,0)</f>
        <v>0.5</v>
      </c>
      <c r="W52">
        <f>IF($R52&gt;3.1*$Y$1,Q52,0)</f>
        <v>0.83001988071570576</v>
      </c>
      <c r="X52" t="s">
        <v>723</v>
      </c>
      <c r="Y52" t="s">
        <v>728</v>
      </c>
      <c r="Z52" t="s">
        <v>13</v>
      </c>
      <c r="AA52" t="s">
        <v>769</v>
      </c>
    </row>
    <row r="53" spans="1:27" x14ac:dyDescent="0.25">
      <c r="A53" s="62" t="s">
        <v>115</v>
      </c>
      <c r="B53" t="s">
        <v>99</v>
      </c>
      <c r="C53">
        <v>161</v>
      </c>
      <c r="D53">
        <v>666</v>
      </c>
      <c r="E53">
        <v>91</v>
      </c>
      <c r="F53">
        <v>184</v>
      </c>
      <c r="G53">
        <v>54</v>
      </c>
      <c r="H53">
        <v>2</v>
      </c>
      <c r="I53">
        <v>34</v>
      </c>
      <c r="J53">
        <v>119</v>
      </c>
      <c r="K53">
        <v>1</v>
      </c>
      <c r="L53">
        <v>36</v>
      </c>
      <c r="M53">
        <v>85</v>
      </c>
      <c r="N53">
        <f>IF(D53=0,0,F53/D53)</f>
        <v>0.27627627627627627</v>
      </c>
      <c r="O53">
        <f>IF(D53+L53=0,0,(F53+L53)/(D53+L53))</f>
        <v>0.31339031339031337</v>
      </c>
      <c r="P53" s="26">
        <f>IF(D53=0,0,(F53+G53+2*H53+3*I53)/D53)</f>
        <v>0.51651651651651653</v>
      </c>
      <c r="Q53" s="26">
        <f>O53+P53</f>
        <v>0.82990682990682996</v>
      </c>
      <c r="R53" s="34">
        <f>D53+L53</f>
        <v>702</v>
      </c>
      <c r="S53" s="34">
        <f>E53+J53-I53</f>
        <v>176</v>
      </c>
      <c r="T53">
        <f>IF($R53&gt;3.1*$Y$1,N53,0)</f>
        <v>0.27627627627627627</v>
      </c>
      <c r="U53">
        <f>IF($R53&gt;3.1*$Y$1,O53,0)</f>
        <v>0.31339031339031337</v>
      </c>
      <c r="V53">
        <f>IF($R53&gt;3.1*$Y$1,P53,0)</f>
        <v>0.51651651651651653</v>
      </c>
      <c r="W53">
        <f>IF($R53&gt;3.1*$Y$1,Q53,0)</f>
        <v>0.82990682990682996</v>
      </c>
      <c r="X53" t="s">
        <v>731</v>
      </c>
      <c r="Y53" t="s">
        <v>730</v>
      </c>
      <c r="Z53" t="s">
        <v>764</v>
      </c>
      <c r="AA53" t="s">
        <v>768</v>
      </c>
    </row>
    <row r="54" spans="1:27" x14ac:dyDescent="0.25">
      <c r="A54" s="62" t="s">
        <v>183</v>
      </c>
      <c r="B54" t="s">
        <v>185</v>
      </c>
      <c r="C54">
        <v>148</v>
      </c>
      <c r="D54">
        <v>514</v>
      </c>
      <c r="E54">
        <v>92</v>
      </c>
      <c r="F54">
        <v>161</v>
      </c>
      <c r="G54">
        <v>24</v>
      </c>
      <c r="H54">
        <v>9</v>
      </c>
      <c r="I54">
        <v>11</v>
      </c>
      <c r="J54">
        <v>65</v>
      </c>
      <c r="K54">
        <v>37</v>
      </c>
      <c r="L54">
        <v>45</v>
      </c>
      <c r="M54">
        <v>49</v>
      </c>
      <c r="N54">
        <f>IF(D54=0,0,F54/D54)</f>
        <v>0.3132295719844358</v>
      </c>
      <c r="O54">
        <f>IF(D54+L54=0,0,(F54+L54)/(D54+L54))</f>
        <v>0.36851520572450808</v>
      </c>
      <c r="P54" s="26">
        <f>IF(D54=0,0,(F54+G54+2*H54+3*I54)/D54)</f>
        <v>0.45914396887159531</v>
      </c>
      <c r="Q54" s="26">
        <f>O54+P54</f>
        <v>0.82765917459610339</v>
      </c>
      <c r="R54" s="34">
        <f>D54+L54</f>
        <v>559</v>
      </c>
      <c r="S54" s="34">
        <f>E54+J54-I54</f>
        <v>146</v>
      </c>
      <c r="T54">
        <f>IF($R54&gt;3.1*$Y$1,N54,0)</f>
        <v>0.3132295719844358</v>
      </c>
      <c r="U54">
        <f>IF($R54&gt;3.1*$Y$1,O54,0)</f>
        <v>0.36851520572450808</v>
      </c>
      <c r="V54">
        <f>IF($R54&gt;3.1*$Y$1,P54,0)</f>
        <v>0.45914396887159531</v>
      </c>
      <c r="W54">
        <f>IF($R54&gt;3.1*$Y$1,Q54,0)</f>
        <v>0.82765917459610339</v>
      </c>
      <c r="X54" t="s">
        <v>745</v>
      </c>
      <c r="Y54" t="s">
        <v>730</v>
      </c>
      <c r="Z54" t="s">
        <v>764</v>
      </c>
      <c r="AA54" t="s">
        <v>769</v>
      </c>
    </row>
    <row r="55" spans="1:27" x14ac:dyDescent="0.25">
      <c r="A55" t="s">
        <v>64</v>
      </c>
      <c r="B55" t="s">
        <v>43</v>
      </c>
      <c r="C55">
        <v>150</v>
      </c>
      <c r="D55">
        <v>600</v>
      </c>
      <c r="E55">
        <v>85</v>
      </c>
      <c r="F55">
        <v>161</v>
      </c>
      <c r="G55">
        <v>40</v>
      </c>
      <c r="H55">
        <v>5</v>
      </c>
      <c r="I55">
        <v>31</v>
      </c>
      <c r="J55">
        <v>112</v>
      </c>
      <c r="K55">
        <v>8</v>
      </c>
      <c r="L55">
        <v>46</v>
      </c>
      <c r="M55">
        <v>136</v>
      </c>
      <c r="N55">
        <f>IF(D55=0,0,F55/D55)</f>
        <v>0.26833333333333331</v>
      </c>
      <c r="O55">
        <f>IF(D55+L55=0,0,(F55+L55)/(D55+L55))</f>
        <v>0.32043343653250772</v>
      </c>
      <c r="P55" s="26">
        <f>IF(D55=0,0,(F55+G55+2*H55+3*I55)/D55)</f>
        <v>0.50666666666666671</v>
      </c>
      <c r="Q55" s="26">
        <f>O55+P55</f>
        <v>0.82710010319917449</v>
      </c>
      <c r="R55" s="34">
        <f>D55+L55</f>
        <v>646</v>
      </c>
      <c r="S55" s="34">
        <f>E55+J55-I55</f>
        <v>166</v>
      </c>
      <c r="T55">
        <f>IF($R55&gt;3.1*$Y$1,N55,0)</f>
        <v>0.26833333333333331</v>
      </c>
      <c r="U55">
        <f>IF($R55&gt;3.1*$Y$1,O55,0)</f>
        <v>0.32043343653250772</v>
      </c>
      <c r="V55">
        <f>IF($R55&gt;3.1*$Y$1,P55,0)</f>
        <v>0.50666666666666671</v>
      </c>
      <c r="W55">
        <f>IF($R55&gt;3.1*$Y$1,Q55,0)</f>
        <v>0.82710010319917449</v>
      </c>
      <c r="X55" t="s">
        <v>725</v>
      </c>
      <c r="Z55" t="s">
        <v>762</v>
      </c>
      <c r="AA55" t="s">
        <v>768</v>
      </c>
    </row>
    <row r="56" spans="1:27" x14ac:dyDescent="0.25">
      <c r="A56" s="62" t="s">
        <v>317</v>
      </c>
      <c r="B56" t="s">
        <v>309</v>
      </c>
      <c r="C56">
        <v>138</v>
      </c>
      <c r="D56">
        <v>503</v>
      </c>
      <c r="E56">
        <v>93</v>
      </c>
      <c r="F56">
        <v>145</v>
      </c>
      <c r="G56">
        <v>35</v>
      </c>
      <c r="H56">
        <v>0</v>
      </c>
      <c r="I56">
        <v>23</v>
      </c>
      <c r="J56">
        <v>90</v>
      </c>
      <c r="K56">
        <v>22</v>
      </c>
      <c r="L56">
        <v>24</v>
      </c>
      <c r="M56">
        <v>87</v>
      </c>
      <c r="N56">
        <f>IF(D56=0,0,F56/D56)</f>
        <v>0.28827037773359843</v>
      </c>
      <c r="O56">
        <f>IF(D56+L56=0,0,(F56+L56)/(D56+L56))</f>
        <v>0.3206831119544592</v>
      </c>
      <c r="P56" s="26">
        <f>IF(D56=0,0,(F56+G56+2*H56+3*I56)/D56)</f>
        <v>0.49502982107355864</v>
      </c>
      <c r="Q56" s="26">
        <f>O56+P56</f>
        <v>0.81571293302801784</v>
      </c>
      <c r="R56" s="34">
        <f>D56+L56</f>
        <v>527</v>
      </c>
      <c r="S56" s="34">
        <f>E56+J56-I56</f>
        <v>160</v>
      </c>
      <c r="T56">
        <f>IF($R56&gt;3.1*$Y$1,N56,0)</f>
        <v>0.28827037773359843</v>
      </c>
      <c r="U56">
        <f>IF($R56&gt;3.1*$Y$1,O56,0)</f>
        <v>0.3206831119544592</v>
      </c>
      <c r="V56">
        <f>IF($R56&gt;3.1*$Y$1,P56,0)</f>
        <v>0.49502982107355864</v>
      </c>
      <c r="W56">
        <f>IF($R56&gt;3.1*$Y$1,Q56,0)</f>
        <v>0.81571293302801784</v>
      </c>
      <c r="X56" t="s">
        <v>726</v>
      </c>
      <c r="Y56" t="s">
        <v>730</v>
      </c>
      <c r="Z56" t="s">
        <v>762</v>
      </c>
      <c r="AA56" t="s">
        <v>769</v>
      </c>
    </row>
    <row r="57" spans="1:27" x14ac:dyDescent="0.25">
      <c r="A57" s="62" t="s">
        <v>527</v>
      </c>
      <c r="B57" t="s">
        <v>518</v>
      </c>
      <c r="C57">
        <v>148</v>
      </c>
      <c r="D57">
        <v>586</v>
      </c>
      <c r="E57">
        <v>74</v>
      </c>
      <c r="F57">
        <v>176</v>
      </c>
      <c r="G57">
        <v>38</v>
      </c>
      <c r="H57">
        <v>5</v>
      </c>
      <c r="I57">
        <v>17</v>
      </c>
      <c r="J57">
        <v>69</v>
      </c>
      <c r="K57">
        <v>9</v>
      </c>
      <c r="L57">
        <v>41</v>
      </c>
      <c r="M57">
        <v>86</v>
      </c>
      <c r="N57">
        <f>IF(D57=0,0,F57/D57)</f>
        <v>0.30034129692832767</v>
      </c>
      <c r="O57">
        <f>IF(D57+L57=0,0,(F57+L57)/(D57+L57))</f>
        <v>0.34609250398724084</v>
      </c>
      <c r="P57" s="26">
        <f>IF(D57=0,0,(F57+G57+2*H57+3*I57)/D57)</f>
        <v>0.46928327645051193</v>
      </c>
      <c r="Q57" s="26">
        <f>O57+P57</f>
        <v>0.81537578043775283</v>
      </c>
      <c r="R57" s="34">
        <f>D57+L57</f>
        <v>627</v>
      </c>
      <c r="S57" s="34">
        <f>E57+J57-I57</f>
        <v>126</v>
      </c>
      <c r="T57">
        <f>IF($R57&gt;3.1*$Y$1,N57,0)</f>
        <v>0.30034129692832767</v>
      </c>
      <c r="U57">
        <f>IF($R57&gt;3.1*$Y$1,O57,0)</f>
        <v>0.34609250398724084</v>
      </c>
      <c r="V57">
        <f>IF($R57&gt;3.1*$Y$1,P57,0)</f>
        <v>0.46928327645051193</v>
      </c>
      <c r="W57">
        <f>IF($R57&gt;3.1*$Y$1,Q57,0)</f>
        <v>0.81537578043775283</v>
      </c>
      <c r="X57" t="s">
        <v>726</v>
      </c>
      <c r="Y57" t="s">
        <v>730</v>
      </c>
      <c r="Z57" t="s">
        <v>762</v>
      </c>
      <c r="AA57" t="s">
        <v>768</v>
      </c>
    </row>
    <row r="58" spans="1:27" x14ac:dyDescent="0.25">
      <c r="A58" s="62" t="s">
        <v>179</v>
      </c>
      <c r="B58" t="s">
        <v>185</v>
      </c>
      <c r="C58">
        <v>158</v>
      </c>
      <c r="D58">
        <v>741</v>
      </c>
      <c r="E58">
        <v>136</v>
      </c>
      <c r="F58">
        <v>267</v>
      </c>
      <c r="G58">
        <v>17</v>
      </c>
      <c r="H58">
        <v>2</v>
      </c>
      <c r="I58">
        <v>7</v>
      </c>
      <c r="J58">
        <v>80</v>
      </c>
      <c r="K58">
        <v>29</v>
      </c>
      <c r="L58">
        <v>45</v>
      </c>
      <c r="M58">
        <v>63</v>
      </c>
      <c r="N58">
        <f>IF(D58=0,0,F58/D58)</f>
        <v>0.36032388663967613</v>
      </c>
      <c r="O58">
        <f>IF(D58+L58=0,0,(F58+L58)/(D58+L58))</f>
        <v>0.39694656488549618</v>
      </c>
      <c r="P58" s="26">
        <f>IF(D58=0,0,(F58+G58+2*H58+3*I58)/D58)</f>
        <v>0.41700404858299595</v>
      </c>
      <c r="Q58" s="26">
        <f>O58+P58</f>
        <v>0.81395061346849218</v>
      </c>
      <c r="R58" s="34">
        <f>D58+L58</f>
        <v>786</v>
      </c>
      <c r="S58" s="34">
        <f>E58+J58-I58</f>
        <v>209</v>
      </c>
      <c r="T58">
        <f>IF($R58&gt;3.1*$Y$1,N58,0)</f>
        <v>0.36032388663967613</v>
      </c>
      <c r="U58">
        <f>IF($R58&gt;3.1*$Y$1,O58,0)</f>
        <v>0.39694656488549618</v>
      </c>
      <c r="V58">
        <f>IF($R58&gt;3.1*$Y$1,P58,0)</f>
        <v>0.41700404858299595</v>
      </c>
      <c r="W58">
        <f>IF($R58&gt;3.1*$Y$1,Q58,0)</f>
        <v>0.81395061346849218</v>
      </c>
      <c r="X58" t="s">
        <v>726</v>
      </c>
      <c r="Y58" t="s">
        <v>730</v>
      </c>
      <c r="Z58" t="s">
        <v>762</v>
      </c>
      <c r="AA58" t="s">
        <v>769</v>
      </c>
    </row>
    <row r="59" spans="1:27" x14ac:dyDescent="0.25">
      <c r="A59" s="62" t="s">
        <v>390</v>
      </c>
      <c r="B59" t="s">
        <v>378</v>
      </c>
      <c r="C59">
        <v>126</v>
      </c>
      <c r="D59">
        <v>514</v>
      </c>
      <c r="E59">
        <v>92</v>
      </c>
      <c r="F59">
        <v>148</v>
      </c>
      <c r="G59">
        <v>30</v>
      </c>
      <c r="H59">
        <v>0</v>
      </c>
      <c r="I59">
        <v>23</v>
      </c>
      <c r="J59">
        <v>79</v>
      </c>
      <c r="K59">
        <v>4</v>
      </c>
      <c r="L59">
        <v>31</v>
      </c>
      <c r="M59">
        <v>100</v>
      </c>
      <c r="N59">
        <f>IF(D59=0,0,F59/D59)</f>
        <v>0.28793774319066145</v>
      </c>
      <c r="O59">
        <f>IF(D59+L59=0,0,(F59+L59)/(D59+L59))</f>
        <v>0.32844036697247708</v>
      </c>
      <c r="P59" s="26">
        <f>IF(D59=0,0,(F59+G59+2*H59+3*I59)/D59)</f>
        <v>0.48054474708171208</v>
      </c>
      <c r="Q59" s="26">
        <f>O59+P59</f>
        <v>0.80898511405418916</v>
      </c>
      <c r="R59" s="34">
        <f>D59+L59</f>
        <v>545</v>
      </c>
      <c r="S59" s="34">
        <f>E59+J59-I59</f>
        <v>148</v>
      </c>
      <c r="T59">
        <f>IF($R59&gt;3.1*$Y$1,N59,0)</f>
        <v>0.28793774319066145</v>
      </c>
      <c r="U59">
        <f>IF($R59&gt;3.1*$Y$1,O59,0)</f>
        <v>0.32844036697247708</v>
      </c>
      <c r="V59">
        <f>IF($R59&gt;3.1*$Y$1,P59,0)</f>
        <v>0.48054474708171208</v>
      </c>
      <c r="W59">
        <f>IF($R59&gt;3.1*$Y$1,Q59,0)</f>
        <v>0.80898511405418916</v>
      </c>
      <c r="X59" t="s">
        <v>725</v>
      </c>
      <c r="Y59" t="s">
        <v>730</v>
      </c>
      <c r="Z59" t="s">
        <v>762</v>
      </c>
      <c r="AA59" t="s">
        <v>769</v>
      </c>
    </row>
    <row r="60" spans="1:27" x14ac:dyDescent="0.25">
      <c r="A60" s="62" t="s">
        <v>286</v>
      </c>
      <c r="B60" t="s">
        <v>274</v>
      </c>
      <c r="C60">
        <v>157</v>
      </c>
      <c r="D60">
        <v>626</v>
      </c>
      <c r="E60">
        <v>90</v>
      </c>
      <c r="F60">
        <v>162</v>
      </c>
      <c r="G60">
        <v>33</v>
      </c>
      <c r="H60">
        <v>11</v>
      </c>
      <c r="I60">
        <v>35</v>
      </c>
      <c r="J60">
        <v>108</v>
      </c>
      <c r="K60">
        <v>28</v>
      </c>
      <c r="L60">
        <v>31</v>
      </c>
      <c r="M60">
        <v>179</v>
      </c>
      <c r="N60">
        <f>IF(D60=0,0,F60/D60)</f>
        <v>0.25878594249201275</v>
      </c>
      <c r="O60">
        <f>IF(D60+L60=0,0,(F60+L60)/(D60+L60))</f>
        <v>0.29375951293759511</v>
      </c>
      <c r="P60" s="26">
        <f>IF(D60=0,0,(F60+G60+2*H60+3*I60)/D60)</f>
        <v>0.51437699680511184</v>
      </c>
      <c r="Q60" s="26">
        <f>O60+P60</f>
        <v>0.8081365097427069</v>
      </c>
      <c r="R60" s="34">
        <f>D60+L60</f>
        <v>657</v>
      </c>
      <c r="S60" s="34">
        <f>E60+J60-I60</f>
        <v>163</v>
      </c>
      <c r="T60">
        <f>IF($R60&gt;3.1*$Y$1,N60,0)</f>
        <v>0.25878594249201275</v>
      </c>
      <c r="U60">
        <f>IF($R60&gt;3.1*$Y$1,O60,0)</f>
        <v>0.29375951293759511</v>
      </c>
      <c r="V60">
        <f>IF($R60&gt;3.1*$Y$1,P60,0)</f>
        <v>0.51437699680511184</v>
      </c>
      <c r="W60">
        <f>IF($R60&gt;3.1*$Y$1,Q60,0)</f>
        <v>0.8081365097427069</v>
      </c>
      <c r="X60" t="s">
        <v>726</v>
      </c>
      <c r="Y60" t="s">
        <v>730</v>
      </c>
      <c r="Z60" t="s">
        <v>762</v>
      </c>
      <c r="AA60" t="s">
        <v>769</v>
      </c>
    </row>
    <row r="61" spans="1:27" x14ac:dyDescent="0.25">
      <c r="A61" s="62" t="s">
        <v>525</v>
      </c>
      <c r="B61" t="s">
        <v>518</v>
      </c>
      <c r="C61">
        <v>136</v>
      </c>
      <c r="D61">
        <v>541</v>
      </c>
      <c r="E61">
        <v>92</v>
      </c>
      <c r="F61">
        <v>147</v>
      </c>
      <c r="G61">
        <v>36</v>
      </c>
      <c r="H61">
        <v>8</v>
      </c>
      <c r="I61">
        <v>18</v>
      </c>
      <c r="J61">
        <v>79</v>
      </c>
      <c r="K61">
        <v>7</v>
      </c>
      <c r="L61">
        <v>51</v>
      </c>
      <c r="M61">
        <v>84</v>
      </c>
      <c r="N61">
        <f>IF(D61=0,0,F61/D61)</f>
        <v>0.27171903881700554</v>
      </c>
      <c r="O61">
        <f>IF(D61+L61=0,0,(F61+L61)/(D61+L61))</f>
        <v>0.33445945945945948</v>
      </c>
      <c r="P61" s="26">
        <f>IF(D61=0,0,(F61+G61+2*H61+3*I61)/D61)</f>
        <v>0.46765249537892789</v>
      </c>
      <c r="Q61" s="26">
        <f>O61+P61</f>
        <v>0.80211195483838738</v>
      </c>
      <c r="R61" s="34">
        <f>D61+L61</f>
        <v>592</v>
      </c>
      <c r="S61" s="34">
        <f>E61+J61-I61</f>
        <v>153</v>
      </c>
      <c r="T61">
        <f>IF($R61&gt;3.1*$Y$1,N61,0)</f>
        <v>0.27171903881700554</v>
      </c>
      <c r="U61">
        <f>IF($R61&gt;3.1*$Y$1,O61,0)</f>
        <v>0.33445945945945948</v>
      </c>
      <c r="V61">
        <f>IF($R61&gt;3.1*$Y$1,P61,0)</f>
        <v>0.46765249537892789</v>
      </c>
      <c r="W61">
        <f>IF($R61&gt;3.1*$Y$1,Q61,0)</f>
        <v>0.80211195483838738</v>
      </c>
      <c r="X61" t="s">
        <v>731</v>
      </c>
      <c r="Z61" t="s">
        <v>764</v>
      </c>
      <c r="AA61" t="s">
        <v>768</v>
      </c>
    </row>
    <row r="62" spans="1:27" x14ac:dyDescent="0.25">
      <c r="A62" s="62" t="s">
        <v>625</v>
      </c>
      <c r="B62" t="s">
        <v>623</v>
      </c>
      <c r="C62">
        <v>120</v>
      </c>
      <c r="D62">
        <v>466</v>
      </c>
      <c r="E62">
        <v>70</v>
      </c>
      <c r="F62">
        <v>120</v>
      </c>
      <c r="G62">
        <v>26</v>
      </c>
      <c r="H62">
        <v>8</v>
      </c>
      <c r="I62">
        <v>20</v>
      </c>
      <c r="J62">
        <v>71</v>
      </c>
      <c r="K62">
        <v>4</v>
      </c>
      <c r="L62">
        <v>46</v>
      </c>
      <c r="M62">
        <v>137</v>
      </c>
      <c r="N62">
        <f>IF(D62=0,0,F62/D62)</f>
        <v>0.25751072961373389</v>
      </c>
      <c r="O62">
        <f>IF(D62+L62=0,0,(F62+L62)/(D62+L62))</f>
        <v>0.32421875</v>
      </c>
      <c r="P62" s="26">
        <f>IF(D62=0,0,(F62+G62+2*H62+3*I62)/D62)</f>
        <v>0.47639484978540775</v>
      </c>
      <c r="Q62" s="26">
        <f>O62+P62</f>
        <v>0.8006135997854078</v>
      </c>
      <c r="R62" s="34">
        <f>D62+L62</f>
        <v>512</v>
      </c>
      <c r="S62" s="34">
        <f>E62+J62-I62</f>
        <v>121</v>
      </c>
      <c r="T62">
        <f>IF($R62&gt;3.1*$Y$1,N62,0)</f>
        <v>0.25751072961373389</v>
      </c>
      <c r="U62">
        <f>IF($R62&gt;3.1*$Y$1,O62,0)</f>
        <v>0.32421875</v>
      </c>
      <c r="V62">
        <f>IF($R62&gt;3.1*$Y$1,P62,0)</f>
        <v>0.47639484978540775</v>
      </c>
      <c r="W62">
        <f>IF($R62&gt;3.1*$Y$1,Q62,0)</f>
        <v>0.8006135997854078</v>
      </c>
      <c r="X62" t="s">
        <v>725</v>
      </c>
      <c r="Y62" t="s">
        <v>730</v>
      </c>
      <c r="Z62" t="s">
        <v>762</v>
      </c>
      <c r="AA62" t="s">
        <v>769</v>
      </c>
    </row>
    <row r="63" spans="1:27" x14ac:dyDescent="0.25">
      <c r="A63" t="s">
        <v>496</v>
      </c>
      <c r="B63" t="s">
        <v>483</v>
      </c>
      <c r="C63">
        <v>141</v>
      </c>
      <c r="D63">
        <v>549</v>
      </c>
      <c r="E63">
        <v>71</v>
      </c>
      <c r="F63">
        <v>144</v>
      </c>
      <c r="G63">
        <v>44</v>
      </c>
      <c r="H63">
        <v>2</v>
      </c>
      <c r="I63">
        <v>23</v>
      </c>
      <c r="J63">
        <v>95</v>
      </c>
      <c r="K63">
        <v>0</v>
      </c>
      <c r="L63">
        <v>48</v>
      </c>
      <c r="M63">
        <v>75</v>
      </c>
      <c r="N63">
        <f>IF(D63=0,0,F63/D63)</f>
        <v>0.26229508196721313</v>
      </c>
      <c r="O63">
        <f>IF(D63+L63=0,0,(F63+L63)/(D63+L63))</f>
        <v>0.32160804020100503</v>
      </c>
      <c r="P63" s="26">
        <f>IF(D63=0,0,(F63+G63+2*H63+3*I63)/D63)</f>
        <v>0.47540983606557374</v>
      </c>
      <c r="Q63" s="26">
        <f>O63+P63</f>
        <v>0.79701787626657872</v>
      </c>
      <c r="R63" s="34">
        <f>D63+L63</f>
        <v>597</v>
      </c>
      <c r="S63" s="34">
        <f>E63+J63-I63</f>
        <v>143</v>
      </c>
      <c r="T63">
        <f>IF($R63&gt;3.1*$Y$1,N63,0)</f>
        <v>0.26229508196721313</v>
      </c>
      <c r="U63">
        <f>IF($R63&gt;3.1*$Y$1,O63,0)</f>
        <v>0.32160804020100503</v>
      </c>
      <c r="V63">
        <f>IF($R63&gt;3.1*$Y$1,P63,0)</f>
        <v>0.47540983606557374</v>
      </c>
      <c r="W63">
        <f>IF($R63&gt;3.1*$Y$1,Q63,0)</f>
        <v>0.79701787626657872</v>
      </c>
      <c r="X63" t="s">
        <v>752</v>
      </c>
      <c r="Y63" t="s">
        <v>728</v>
      </c>
      <c r="Z63" t="s">
        <v>729</v>
      </c>
      <c r="AA63" t="s">
        <v>768</v>
      </c>
    </row>
    <row r="64" spans="1:27" x14ac:dyDescent="0.25">
      <c r="A64" s="62" t="s">
        <v>381</v>
      </c>
      <c r="B64" t="s">
        <v>378</v>
      </c>
      <c r="C64">
        <v>146</v>
      </c>
      <c r="D64">
        <v>506</v>
      </c>
      <c r="E64">
        <v>81</v>
      </c>
      <c r="F64">
        <v>143</v>
      </c>
      <c r="G64">
        <v>43</v>
      </c>
      <c r="H64">
        <v>7</v>
      </c>
      <c r="I64">
        <v>10</v>
      </c>
      <c r="J64">
        <v>64</v>
      </c>
      <c r="K64">
        <v>8</v>
      </c>
      <c r="L64">
        <v>44</v>
      </c>
      <c r="M64">
        <v>122</v>
      </c>
      <c r="N64">
        <f>IF(D64=0,0,F64/D64)</f>
        <v>0.28260869565217389</v>
      </c>
      <c r="O64">
        <f>IF(D64+L64=0,0,(F64+L64)/(D64+L64))</f>
        <v>0.34</v>
      </c>
      <c r="P64" s="26">
        <f>IF(D64=0,0,(F64+G64+2*H64+3*I64)/D64)</f>
        <v>0.45454545454545453</v>
      </c>
      <c r="Q64" s="26">
        <f>O64+P64</f>
        <v>0.79454545454545455</v>
      </c>
      <c r="R64" s="34">
        <f>D64+L64</f>
        <v>550</v>
      </c>
      <c r="S64" s="34">
        <f>E64+J64-I64</f>
        <v>135</v>
      </c>
      <c r="T64">
        <f>IF($R64&gt;3.1*$Y$1,N64,0)</f>
        <v>0.28260869565217389</v>
      </c>
      <c r="U64">
        <f>IF($R64&gt;3.1*$Y$1,O64,0)</f>
        <v>0.34</v>
      </c>
      <c r="V64">
        <f>IF($R64&gt;3.1*$Y$1,P64,0)</f>
        <v>0.45454545454545453</v>
      </c>
      <c r="W64">
        <f>IF($R64&gt;3.1*$Y$1,Q64,0)</f>
        <v>0.79454545454545455</v>
      </c>
      <c r="X64" t="s">
        <v>745</v>
      </c>
      <c r="Z64" t="s">
        <v>764</v>
      </c>
      <c r="AA64" t="s">
        <v>769</v>
      </c>
    </row>
    <row r="65" spans="1:28" x14ac:dyDescent="0.25">
      <c r="A65" s="62" t="s">
        <v>242</v>
      </c>
      <c r="B65" t="s">
        <v>239</v>
      </c>
      <c r="C65">
        <v>133</v>
      </c>
      <c r="D65">
        <v>506</v>
      </c>
      <c r="E65">
        <v>81</v>
      </c>
      <c r="F65">
        <v>120</v>
      </c>
      <c r="G65">
        <v>33</v>
      </c>
      <c r="H65">
        <v>0</v>
      </c>
      <c r="I65">
        <v>29</v>
      </c>
      <c r="J65">
        <v>96</v>
      </c>
      <c r="K65">
        <v>1</v>
      </c>
      <c r="L65">
        <v>59</v>
      </c>
      <c r="M65">
        <v>129</v>
      </c>
      <c r="N65">
        <f>IF(D65=0,0,F65/D65)</f>
        <v>0.23715415019762845</v>
      </c>
      <c r="O65">
        <f>IF(D65+L65=0,0,(F65+L65)/(D65+L65))</f>
        <v>0.31681415929203538</v>
      </c>
      <c r="P65" s="26">
        <f>IF(D65=0,0,(F65+G65+2*H65+3*I65)/D65)</f>
        <v>0.4743083003952569</v>
      </c>
      <c r="Q65" s="26">
        <f>O65+P65</f>
        <v>0.79112245968729233</v>
      </c>
      <c r="R65" s="34">
        <f>D65+L65</f>
        <v>565</v>
      </c>
      <c r="S65" s="34">
        <f>E65+J65-I65</f>
        <v>148</v>
      </c>
      <c r="T65">
        <f>IF($R65&gt;3.1*$Y$1,N65,0)</f>
        <v>0.23715415019762845</v>
      </c>
      <c r="U65">
        <f>IF($R65&gt;3.1*$Y$1,O65,0)</f>
        <v>0.31681415929203538</v>
      </c>
      <c r="V65">
        <f>IF($R65&gt;3.1*$Y$1,P65,0)</f>
        <v>0.4743083003952569</v>
      </c>
      <c r="W65">
        <f>IF($R65&gt;3.1*$Y$1,Q65,0)</f>
        <v>0.79112245968729233</v>
      </c>
      <c r="X65" t="s">
        <v>751</v>
      </c>
      <c r="Z65" t="s">
        <v>763</v>
      </c>
      <c r="AA65" t="s">
        <v>769</v>
      </c>
    </row>
    <row r="66" spans="1:28" x14ac:dyDescent="0.25">
      <c r="A66" t="s">
        <v>492</v>
      </c>
      <c r="B66" t="s">
        <v>483</v>
      </c>
      <c r="C66">
        <v>154</v>
      </c>
      <c r="D66">
        <v>629</v>
      </c>
      <c r="E66">
        <v>97</v>
      </c>
      <c r="F66">
        <v>152</v>
      </c>
      <c r="G66">
        <v>49</v>
      </c>
      <c r="H66">
        <v>2</v>
      </c>
      <c r="I66">
        <v>30</v>
      </c>
      <c r="J66">
        <v>117</v>
      </c>
      <c r="K66">
        <v>5</v>
      </c>
      <c r="L66">
        <v>64</v>
      </c>
      <c r="M66">
        <v>178</v>
      </c>
      <c r="N66">
        <f>IF(D66=0,0,F66/D66)</f>
        <v>0.24165341812400637</v>
      </c>
      <c r="O66">
        <f>IF(D66+L66=0,0,(F66+L66)/(D66+L66))</f>
        <v>0.31168831168831168</v>
      </c>
      <c r="P66" s="26">
        <f>IF(D66=0,0,(F66+G66+2*H66+3*I66)/D66)</f>
        <v>0.46899841017488075</v>
      </c>
      <c r="Q66" s="26">
        <f>O66+P66</f>
        <v>0.78068672186319243</v>
      </c>
      <c r="R66" s="34">
        <f>D66+L66</f>
        <v>693</v>
      </c>
      <c r="S66" s="34">
        <f>E66+J66-I66</f>
        <v>184</v>
      </c>
      <c r="T66">
        <f>IF($R66&gt;3.1*$Y$1,N66,0)</f>
        <v>0.24165341812400637</v>
      </c>
      <c r="U66">
        <f>IF($R66&gt;3.1*$Y$1,O66,0)</f>
        <v>0.31168831168831168</v>
      </c>
      <c r="V66">
        <f>IF($R66&gt;3.1*$Y$1,P66,0)</f>
        <v>0.46899841017488075</v>
      </c>
      <c r="W66">
        <f>IF($R66&gt;3.1*$Y$1,Q66,0)</f>
        <v>0.78068672186319243</v>
      </c>
      <c r="X66" t="s">
        <v>726</v>
      </c>
      <c r="Y66" t="s">
        <v>730</v>
      </c>
      <c r="Z66" t="s">
        <v>762</v>
      </c>
      <c r="AA66" t="s">
        <v>768</v>
      </c>
    </row>
    <row r="67" spans="1:28" x14ac:dyDescent="0.25">
      <c r="A67" t="s">
        <v>155</v>
      </c>
      <c r="B67" t="s">
        <v>135</v>
      </c>
      <c r="C67">
        <v>134</v>
      </c>
      <c r="D67">
        <v>501</v>
      </c>
      <c r="E67">
        <v>81</v>
      </c>
      <c r="F67">
        <v>129</v>
      </c>
      <c r="G67">
        <v>28</v>
      </c>
      <c r="H67">
        <v>9</v>
      </c>
      <c r="I67">
        <v>21</v>
      </c>
      <c r="J67">
        <v>81</v>
      </c>
      <c r="K67">
        <v>8</v>
      </c>
      <c r="L67">
        <v>34</v>
      </c>
      <c r="M67">
        <v>112</v>
      </c>
      <c r="N67">
        <f>IF(D67=0,0,F67/D67)</f>
        <v>0.25748502994011974</v>
      </c>
      <c r="O67">
        <f>IF(D67+L67=0,0,(F67+L67)/(D67+L67))</f>
        <v>0.30467289719626167</v>
      </c>
      <c r="P67" s="26">
        <f>IF(D67=0,0,(F67+G67+2*H67+3*I67)/D67)</f>
        <v>0.47504990019960081</v>
      </c>
      <c r="Q67" s="26">
        <f>O67+P67</f>
        <v>0.77972279739586248</v>
      </c>
      <c r="R67" s="34">
        <f>D67+L67</f>
        <v>535</v>
      </c>
      <c r="S67" s="34">
        <f>E67+J67-I67</f>
        <v>141</v>
      </c>
      <c r="T67">
        <f>IF($R67&gt;3.1*$Y$1,N67,0)</f>
        <v>0.25748502994011974</v>
      </c>
      <c r="U67">
        <f>IF($R67&gt;3.1*$Y$1,O67,0)</f>
        <v>0.30467289719626167</v>
      </c>
      <c r="V67">
        <f>IF($R67&gt;3.1*$Y$1,P67,0)</f>
        <v>0.47504990019960081</v>
      </c>
      <c r="W67">
        <f>IF($R67&gt;3.1*$Y$1,Q67,0)</f>
        <v>0.77972279739586248</v>
      </c>
      <c r="X67" t="s">
        <v>750</v>
      </c>
      <c r="Y67" t="s">
        <v>730</v>
      </c>
      <c r="Z67" t="s">
        <v>764</v>
      </c>
      <c r="AA67" t="s">
        <v>768</v>
      </c>
    </row>
    <row r="68" spans="1:28" x14ac:dyDescent="0.25">
      <c r="A68" s="62" t="s">
        <v>217</v>
      </c>
      <c r="B68" t="s">
        <v>204</v>
      </c>
      <c r="C68">
        <v>153</v>
      </c>
      <c r="D68">
        <v>615</v>
      </c>
      <c r="E68">
        <v>118</v>
      </c>
      <c r="F68">
        <v>157</v>
      </c>
      <c r="G68">
        <v>19</v>
      </c>
      <c r="H68">
        <v>6</v>
      </c>
      <c r="I68">
        <v>29</v>
      </c>
      <c r="J68">
        <v>103</v>
      </c>
      <c r="K68">
        <v>25</v>
      </c>
      <c r="L68">
        <v>71</v>
      </c>
      <c r="M68">
        <v>141</v>
      </c>
      <c r="N68">
        <f>IF(D68=0,0,F68/D68)</f>
        <v>0.25528455284552848</v>
      </c>
      <c r="O68">
        <f>IF(D68+L68=0,0,(F68+L68)/(D68+L68))</f>
        <v>0.33236151603498543</v>
      </c>
      <c r="P68" s="26">
        <f>IF(D68=0,0,(F68+G68+2*H68+3*I68)/D68)</f>
        <v>0.44715447154471544</v>
      </c>
      <c r="Q68" s="26">
        <f>O68+P68</f>
        <v>0.77951598757970086</v>
      </c>
      <c r="R68" s="34">
        <f>D68+L68</f>
        <v>686</v>
      </c>
      <c r="S68" s="34">
        <f>E68+J68-I68</f>
        <v>192</v>
      </c>
      <c r="T68">
        <f>IF($R68&gt;3.1*$Y$1,N68,0)</f>
        <v>0.25528455284552848</v>
      </c>
      <c r="U68">
        <f>IF($R68&gt;3.1*$Y$1,O68,0)</f>
        <v>0.33236151603498543</v>
      </c>
      <c r="V68">
        <f>IF($R68&gt;3.1*$Y$1,P68,0)</f>
        <v>0.44715447154471544</v>
      </c>
      <c r="W68">
        <f>IF($R68&gt;3.1*$Y$1,Q68,0)</f>
        <v>0.77951598757970086</v>
      </c>
      <c r="X68" t="s">
        <v>746</v>
      </c>
      <c r="Y68" t="s">
        <v>730</v>
      </c>
      <c r="Z68" t="s">
        <v>13</v>
      </c>
      <c r="AA68" t="s">
        <v>768</v>
      </c>
    </row>
    <row r="69" spans="1:28" x14ac:dyDescent="0.25">
      <c r="A69" s="62" t="s">
        <v>104</v>
      </c>
      <c r="B69" t="s">
        <v>99</v>
      </c>
      <c r="C69">
        <v>147</v>
      </c>
      <c r="D69">
        <v>543</v>
      </c>
      <c r="E69">
        <v>69</v>
      </c>
      <c r="F69">
        <v>158</v>
      </c>
      <c r="G69">
        <v>28</v>
      </c>
      <c r="H69">
        <v>4</v>
      </c>
      <c r="I69">
        <v>16</v>
      </c>
      <c r="J69">
        <v>79</v>
      </c>
      <c r="K69">
        <v>1</v>
      </c>
      <c r="L69">
        <v>32</v>
      </c>
      <c r="M69">
        <v>62</v>
      </c>
      <c r="N69">
        <f>IF(D69=0,0,F69/D69)</f>
        <v>0.29097605893186002</v>
      </c>
      <c r="O69">
        <f>IF(D69+L69=0,0,(F69+L69)/(D69+L69))</f>
        <v>0.33043478260869563</v>
      </c>
      <c r="P69" s="26">
        <f>IF(D69=0,0,(F69+G69+2*H69+3*I69)/D69)</f>
        <v>0.44567219152854515</v>
      </c>
      <c r="Q69" s="26">
        <f>O69+P69</f>
        <v>0.77610697413724083</v>
      </c>
      <c r="R69" s="34">
        <f>D69+L69</f>
        <v>575</v>
      </c>
      <c r="S69" s="34">
        <f>E69+J69-I69</f>
        <v>132</v>
      </c>
      <c r="T69">
        <f>IF($R69&gt;3.1*$Y$1,N69,0)</f>
        <v>0.29097605893186002</v>
      </c>
      <c r="U69">
        <f>IF($R69&gt;3.1*$Y$1,O69,0)</f>
        <v>0.33043478260869563</v>
      </c>
      <c r="V69">
        <f>IF($R69&gt;3.1*$Y$1,P69,0)</f>
        <v>0.44567219152854515</v>
      </c>
      <c r="W69">
        <f>IF($R69&gt;3.1*$Y$1,Q69,0)</f>
        <v>0.77610697413724083</v>
      </c>
      <c r="X69" t="s">
        <v>736</v>
      </c>
      <c r="Z69" t="s">
        <v>763</v>
      </c>
      <c r="AA69" t="s">
        <v>768</v>
      </c>
    </row>
    <row r="70" spans="1:28" x14ac:dyDescent="0.25">
      <c r="A70" s="62" t="s">
        <v>389</v>
      </c>
      <c r="B70" t="s">
        <v>378</v>
      </c>
      <c r="C70">
        <v>148</v>
      </c>
      <c r="D70">
        <v>592</v>
      </c>
      <c r="E70">
        <v>73</v>
      </c>
      <c r="F70">
        <v>163</v>
      </c>
      <c r="G70">
        <v>30</v>
      </c>
      <c r="H70">
        <v>2</v>
      </c>
      <c r="I70">
        <v>21</v>
      </c>
      <c r="J70">
        <v>95</v>
      </c>
      <c r="K70">
        <v>0</v>
      </c>
      <c r="L70">
        <v>53</v>
      </c>
      <c r="M70">
        <v>99</v>
      </c>
      <c r="N70">
        <f>IF(D70=0,0,F70/D70)</f>
        <v>0.27533783783783783</v>
      </c>
      <c r="O70">
        <f>IF(D70+L70=0,0,(F70+L70)/(D70+L70))</f>
        <v>0.33488372093023255</v>
      </c>
      <c r="P70" s="26">
        <f>IF(D70=0,0,(F70+G70+2*H70+3*I70)/D70)</f>
        <v>0.4391891891891892</v>
      </c>
      <c r="Q70" s="26">
        <f>O70+P70</f>
        <v>0.7740729101194217</v>
      </c>
      <c r="R70" s="34">
        <f>D70+L70</f>
        <v>645</v>
      </c>
      <c r="S70" s="34">
        <f>E70+J70-I70</f>
        <v>147</v>
      </c>
      <c r="T70">
        <f>IF($R70&gt;3.1*$Y$1,N70,0)</f>
        <v>0.27533783783783783</v>
      </c>
      <c r="U70">
        <f>IF($R70&gt;3.1*$Y$1,O70,0)</f>
        <v>0.33488372093023255</v>
      </c>
      <c r="V70">
        <f>IF($R70&gt;3.1*$Y$1,P70,0)</f>
        <v>0.4391891891891892</v>
      </c>
      <c r="W70">
        <f>IF($R70&gt;3.1*$Y$1,Q70,0)</f>
        <v>0.7740729101194217</v>
      </c>
      <c r="X70" t="s">
        <v>752</v>
      </c>
      <c r="Y70" t="s">
        <v>728</v>
      </c>
      <c r="Z70" t="s">
        <v>729</v>
      </c>
      <c r="AA70" t="s">
        <v>769</v>
      </c>
    </row>
    <row r="71" spans="1:28" x14ac:dyDescent="0.25">
      <c r="A71" s="62" t="s">
        <v>244</v>
      </c>
      <c r="B71" t="s">
        <v>239</v>
      </c>
      <c r="C71">
        <v>151</v>
      </c>
      <c r="D71">
        <v>551</v>
      </c>
      <c r="E71">
        <v>75</v>
      </c>
      <c r="F71">
        <v>171</v>
      </c>
      <c r="G71">
        <v>35</v>
      </c>
      <c r="H71">
        <v>7</v>
      </c>
      <c r="I71">
        <v>4</v>
      </c>
      <c r="J71">
        <v>62</v>
      </c>
      <c r="K71">
        <v>26</v>
      </c>
      <c r="L71">
        <v>36</v>
      </c>
      <c r="M71">
        <v>75</v>
      </c>
      <c r="N71">
        <f>IF(D71=0,0,F71/D71)</f>
        <v>0.31034482758620691</v>
      </c>
      <c r="O71">
        <f>IF(D71+L71=0,0,(F71+L71)/(D71+L71))</f>
        <v>0.35264054514480409</v>
      </c>
      <c r="P71" s="26">
        <f>IF(D71=0,0,(F71+G71+2*H71+3*I71)/D71)</f>
        <v>0.42105263157894735</v>
      </c>
      <c r="Q71" s="26">
        <f>O71+P71</f>
        <v>0.77369317672375137</v>
      </c>
      <c r="R71" s="34">
        <f>D71+L71</f>
        <v>587</v>
      </c>
      <c r="S71" s="34">
        <f>E71+J71-I71</f>
        <v>133</v>
      </c>
      <c r="T71">
        <f>IF($R71&gt;3.1*$Y$1,N71,0)</f>
        <v>0.31034482758620691</v>
      </c>
      <c r="U71">
        <f>IF($R71&gt;3.1*$Y$1,O71,0)</f>
        <v>0.35264054514480409</v>
      </c>
      <c r="V71">
        <f>IF($R71&gt;3.1*$Y$1,P71,0)</f>
        <v>0.42105263157894735</v>
      </c>
      <c r="W71">
        <f>IF($R71&gt;3.1*$Y$1,Q71,0)</f>
        <v>0.77369317672375137</v>
      </c>
      <c r="X71" t="s">
        <v>745</v>
      </c>
      <c r="Y71" t="s">
        <v>730</v>
      </c>
      <c r="Z71" t="s">
        <v>764</v>
      </c>
      <c r="AA71" t="s">
        <v>769</v>
      </c>
    </row>
    <row r="72" spans="1:28" x14ac:dyDescent="0.25">
      <c r="A72" s="62" t="s">
        <v>382</v>
      </c>
      <c r="B72" t="s">
        <v>378</v>
      </c>
      <c r="C72">
        <v>151</v>
      </c>
      <c r="D72">
        <v>563</v>
      </c>
      <c r="E72">
        <v>79</v>
      </c>
      <c r="F72">
        <v>155</v>
      </c>
      <c r="G72">
        <v>37</v>
      </c>
      <c r="H72">
        <v>5</v>
      </c>
      <c r="I72">
        <v>15</v>
      </c>
      <c r="J72">
        <v>90</v>
      </c>
      <c r="K72">
        <v>16</v>
      </c>
      <c r="L72">
        <v>49</v>
      </c>
      <c r="M72">
        <v>80</v>
      </c>
      <c r="N72">
        <f>IF(D72=0,0,F72/D72)</f>
        <v>0.27531083481349911</v>
      </c>
      <c r="O72">
        <f>IF(D72+L72=0,0,(F72+L72)/(D72+L72))</f>
        <v>0.33333333333333331</v>
      </c>
      <c r="P72" s="26">
        <f>IF(D72=0,0,(F72+G72+2*H72+3*I72)/D72)</f>
        <v>0.43872113676731794</v>
      </c>
      <c r="Q72" s="26">
        <f>O72+P72</f>
        <v>0.77205447010065131</v>
      </c>
      <c r="R72" s="34">
        <f>D72+L72</f>
        <v>612</v>
      </c>
      <c r="S72" s="34">
        <f>E72+J72-I72</f>
        <v>154</v>
      </c>
      <c r="T72">
        <f>IF($R72&gt;3.1*$Y$1,N72,0)</f>
        <v>0.27531083481349911</v>
      </c>
      <c r="U72">
        <f>IF($R72&gt;3.1*$Y$1,O72,0)</f>
        <v>0.33333333333333331</v>
      </c>
      <c r="V72">
        <f>IF($R72&gt;3.1*$Y$1,P72,0)</f>
        <v>0.43872113676731794</v>
      </c>
      <c r="W72">
        <f>IF($R72&gt;3.1*$Y$1,Q72,0)</f>
        <v>0.77205447010065131</v>
      </c>
      <c r="X72" t="s">
        <v>725</v>
      </c>
      <c r="Y72" t="s">
        <v>730</v>
      </c>
      <c r="Z72" t="s">
        <v>762</v>
      </c>
      <c r="AA72" t="s">
        <v>769</v>
      </c>
    </row>
    <row r="73" spans="1:28" x14ac:dyDescent="0.25">
      <c r="A73" s="62" t="s">
        <v>112</v>
      </c>
      <c r="B73" t="s">
        <v>99</v>
      </c>
      <c r="C73">
        <v>144</v>
      </c>
      <c r="D73">
        <v>573</v>
      </c>
      <c r="E73">
        <v>79</v>
      </c>
      <c r="F73">
        <v>152</v>
      </c>
      <c r="G73">
        <v>37</v>
      </c>
      <c r="H73">
        <v>2</v>
      </c>
      <c r="I73">
        <v>24</v>
      </c>
      <c r="J73">
        <v>98</v>
      </c>
      <c r="K73">
        <v>22</v>
      </c>
      <c r="L73">
        <v>35</v>
      </c>
      <c r="M73">
        <v>122</v>
      </c>
      <c r="N73">
        <f>IF(D73=0,0,F73/D73)</f>
        <v>0.26527050610820246</v>
      </c>
      <c r="O73">
        <f>IF(D73+L73=0,0,(F73+L73)/(D73+L73))</f>
        <v>0.30756578947368424</v>
      </c>
      <c r="P73" s="26">
        <f>IF(D73=0,0,(F73+G73+2*H73+3*I73)/D73)</f>
        <v>0.46247818499127402</v>
      </c>
      <c r="Q73" s="26">
        <f>O73+P73</f>
        <v>0.77004397446495831</v>
      </c>
      <c r="R73" s="34">
        <f>D73+L73</f>
        <v>608</v>
      </c>
      <c r="S73" s="34">
        <f>E73+J73-I73</f>
        <v>153</v>
      </c>
      <c r="T73">
        <f>IF($R73&gt;3.1*$Y$1,N73,0)</f>
        <v>0.26527050610820246</v>
      </c>
      <c r="U73">
        <f>IF($R73&gt;3.1*$Y$1,O73,0)</f>
        <v>0.30756578947368424</v>
      </c>
      <c r="V73">
        <f>IF($R73&gt;3.1*$Y$1,P73,0)</f>
        <v>0.46247818499127402</v>
      </c>
      <c r="W73">
        <f>IF($R73&gt;3.1*$Y$1,Q73,0)</f>
        <v>0.77004397446495831</v>
      </c>
      <c r="X73" t="s">
        <v>738</v>
      </c>
      <c r="Y73" t="s">
        <v>730</v>
      </c>
      <c r="Z73" t="s">
        <v>760</v>
      </c>
      <c r="AA73" t="s">
        <v>768</v>
      </c>
    </row>
    <row r="74" spans="1:28" x14ac:dyDescent="0.25">
      <c r="A74" s="62" t="s">
        <v>633</v>
      </c>
      <c r="B74" t="s">
        <v>623</v>
      </c>
      <c r="C74">
        <v>146</v>
      </c>
      <c r="D74">
        <v>606</v>
      </c>
      <c r="E74">
        <v>94</v>
      </c>
      <c r="F74">
        <v>157</v>
      </c>
      <c r="G74">
        <v>30</v>
      </c>
      <c r="H74">
        <v>6</v>
      </c>
      <c r="I74">
        <v>26</v>
      </c>
      <c r="J74">
        <v>98</v>
      </c>
      <c r="K74">
        <v>2</v>
      </c>
      <c r="L74">
        <v>43</v>
      </c>
      <c r="M74">
        <v>121</v>
      </c>
      <c r="N74">
        <f>IF(D74=0,0,F74/D74)</f>
        <v>0.2590759075907591</v>
      </c>
      <c r="O74">
        <f>IF(D74+L74=0,0,(F74+L74)/(D74+L74))</f>
        <v>0.3081664098613251</v>
      </c>
      <c r="P74" s="26">
        <f>IF(D74=0,0,(F74+G74+2*H74+3*I74)/D74)</f>
        <v>0.45709570957095708</v>
      </c>
      <c r="Q74" s="26">
        <f>O74+P74</f>
        <v>0.76526211943228217</v>
      </c>
      <c r="R74" s="34">
        <f>D74+L74</f>
        <v>649</v>
      </c>
      <c r="S74" s="34">
        <f>E74+J74-I74</f>
        <v>166</v>
      </c>
      <c r="T74">
        <f>IF($R74&gt;3.1*$Y$1,N74,0)</f>
        <v>0.2590759075907591</v>
      </c>
      <c r="U74">
        <f>IF($R74&gt;3.1*$Y$1,O74,0)</f>
        <v>0.3081664098613251</v>
      </c>
      <c r="V74">
        <f>IF($R74&gt;3.1*$Y$1,P74,0)</f>
        <v>0.45709570957095708</v>
      </c>
      <c r="W74">
        <f>IF($R74&gt;3.1*$Y$1,Q74,0)</f>
        <v>0.76526211943228217</v>
      </c>
      <c r="X74" t="s">
        <v>739</v>
      </c>
      <c r="Z74" t="s">
        <v>12</v>
      </c>
      <c r="AA74" t="s">
        <v>769</v>
      </c>
    </row>
    <row r="75" spans="1:28" x14ac:dyDescent="0.25">
      <c r="A75" s="62" t="s">
        <v>176</v>
      </c>
      <c r="B75" t="s">
        <v>185</v>
      </c>
      <c r="C75">
        <v>131</v>
      </c>
      <c r="D75">
        <v>485</v>
      </c>
      <c r="E75">
        <v>69</v>
      </c>
      <c r="F75">
        <v>122</v>
      </c>
      <c r="G75">
        <v>34</v>
      </c>
      <c r="H75">
        <v>0</v>
      </c>
      <c r="I75">
        <v>20</v>
      </c>
      <c r="J75">
        <v>74</v>
      </c>
      <c r="K75">
        <v>1</v>
      </c>
      <c r="L75">
        <v>48</v>
      </c>
      <c r="M75">
        <v>69</v>
      </c>
      <c r="N75">
        <f>IF(D75=0,0,F75/D75)</f>
        <v>0.25154639175257731</v>
      </c>
      <c r="O75">
        <f>IF(D75+L75=0,0,(F75+L75)/(D75+L75))</f>
        <v>0.31894934333958724</v>
      </c>
      <c r="P75" s="26">
        <f>IF(D75=0,0,(F75+G75+2*H75+3*I75)/D75)</f>
        <v>0.44536082474226807</v>
      </c>
      <c r="Q75" s="26">
        <f>O75+P75</f>
        <v>0.76431016808185537</v>
      </c>
      <c r="R75" s="34">
        <f>D75+L75</f>
        <v>533</v>
      </c>
      <c r="S75" s="34">
        <f>E75+J75-I75</f>
        <v>123</v>
      </c>
      <c r="T75">
        <f>IF($R75&gt;3.1*$Y$1,N75,0)</f>
        <v>0.25154639175257731</v>
      </c>
      <c r="U75">
        <f>IF($R75&gt;3.1*$Y$1,O75,0)</f>
        <v>0.31894934333958724</v>
      </c>
      <c r="V75">
        <f>IF($R75&gt;3.1*$Y$1,P75,0)</f>
        <v>0.44536082474226807</v>
      </c>
      <c r="W75">
        <f>IF($R75&gt;3.1*$Y$1,Q75,0)</f>
        <v>0.76431016808185537</v>
      </c>
      <c r="X75" t="s">
        <v>740</v>
      </c>
      <c r="Y75" t="s">
        <v>728</v>
      </c>
      <c r="Z75" t="s">
        <v>729</v>
      </c>
      <c r="AA75" t="s">
        <v>769</v>
      </c>
    </row>
    <row r="76" spans="1:28" x14ac:dyDescent="0.25">
      <c r="A76" s="62" t="s">
        <v>590</v>
      </c>
      <c r="B76" t="s">
        <v>588</v>
      </c>
      <c r="C76">
        <v>116</v>
      </c>
      <c r="D76">
        <v>453</v>
      </c>
      <c r="E76">
        <v>71</v>
      </c>
      <c r="F76">
        <v>101</v>
      </c>
      <c r="G76">
        <v>29</v>
      </c>
      <c r="H76">
        <v>6</v>
      </c>
      <c r="I76">
        <v>18</v>
      </c>
      <c r="J76">
        <v>64</v>
      </c>
      <c r="K76">
        <v>8</v>
      </c>
      <c r="L76">
        <v>72</v>
      </c>
      <c r="M76">
        <v>157</v>
      </c>
      <c r="N76">
        <f>IF(D76=0,0,F76/D76)</f>
        <v>0.22295805739514349</v>
      </c>
      <c r="O76">
        <f>IF(D76+L76=0,0,(F76+L76)/(D76+L76))</f>
        <v>0.3295238095238095</v>
      </c>
      <c r="P76" s="26">
        <f>IF(D76=0,0,(F76+G76+2*H76+3*I76)/D76)</f>
        <v>0.43267108167770418</v>
      </c>
      <c r="Q76" s="26">
        <f>O76+P76</f>
        <v>0.76219489120151374</v>
      </c>
      <c r="R76" s="34">
        <f>D76+L76</f>
        <v>525</v>
      </c>
      <c r="S76" s="34">
        <f>E76+J76-I76</f>
        <v>117</v>
      </c>
      <c r="T76">
        <f>IF($R76&gt;3.1*$Y$1,N76,0)</f>
        <v>0.22295805739514349</v>
      </c>
      <c r="U76">
        <f>IF($R76&gt;3.1*$Y$1,O76,0)</f>
        <v>0.3295238095238095</v>
      </c>
      <c r="V76">
        <f>IF($R76&gt;3.1*$Y$1,P76,0)</f>
        <v>0.43267108167770418</v>
      </c>
      <c r="W76">
        <f>IF($R76&gt;3.1*$Y$1,Q76,0)</f>
        <v>0.76219489120151374</v>
      </c>
      <c r="X76" t="s">
        <v>739</v>
      </c>
      <c r="Y76" t="s">
        <v>730</v>
      </c>
      <c r="Z76" t="s">
        <v>12</v>
      </c>
      <c r="AA76" t="s">
        <v>768</v>
      </c>
    </row>
    <row r="77" spans="1:28" x14ac:dyDescent="0.25">
      <c r="A77" t="s">
        <v>561</v>
      </c>
      <c r="B77" t="s">
        <v>553</v>
      </c>
      <c r="C77">
        <v>146</v>
      </c>
      <c r="D77">
        <v>600</v>
      </c>
      <c r="E77">
        <v>86</v>
      </c>
      <c r="F77">
        <v>156</v>
      </c>
      <c r="G77">
        <v>33</v>
      </c>
      <c r="H77">
        <v>7</v>
      </c>
      <c r="I77">
        <v>24</v>
      </c>
      <c r="J77">
        <v>102</v>
      </c>
      <c r="K77">
        <v>12</v>
      </c>
      <c r="L77">
        <v>34</v>
      </c>
      <c r="M77">
        <v>97</v>
      </c>
      <c r="N77">
        <f>IF(D77=0,0,F77/D77)</f>
        <v>0.26</v>
      </c>
      <c r="O77">
        <f>IF(D77+L77=0,0,(F77+L77)/(D77+L77))</f>
        <v>0.29968454258675081</v>
      </c>
      <c r="P77" s="26">
        <f>IF(D77=0,0,(F77+G77+2*H77+3*I77)/D77)</f>
        <v>0.45833333333333331</v>
      </c>
      <c r="Q77" s="26">
        <f>O77+P77</f>
        <v>0.75801787592008418</v>
      </c>
      <c r="R77" s="34">
        <f>D77+L77</f>
        <v>634</v>
      </c>
      <c r="S77" s="34">
        <f>E77+J77-I77</f>
        <v>164</v>
      </c>
      <c r="T77">
        <f>IF($R77&gt;3.1*$Y$1,N77,0)</f>
        <v>0.26</v>
      </c>
      <c r="U77">
        <f>IF($R77&gt;3.1*$Y$1,O77,0)</f>
        <v>0.29968454258675081</v>
      </c>
      <c r="V77">
        <f>IF($R77&gt;3.1*$Y$1,P77,0)</f>
        <v>0.45833333333333331</v>
      </c>
      <c r="W77">
        <f>IF($R77&gt;3.1*$Y$1,Q77,0)</f>
        <v>0.75801787592008418</v>
      </c>
      <c r="X77" t="s">
        <v>727</v>
      </c>
      <c r="Z77" t="s">
        <v>762</v>
      </c>
      <c r="AA77" t="s">
        <v>769</v>
      </c>
    </row>
    <row r="78" spans="1:28" x14ac:dyDescent="0.25">
      <c r="A78" s="62" t="s">
        <v>149</v>
      </c>
      <c r="B78" t="s">
        <v>135</v>
      </c>
      <c r="C78">
        <v>118</v>
      </c>
      <c r="D78">
        <v>471</v>
      </c>
      <c r="E78">
        <v>88</v>
      </c>
      <c r="F78">
        <v>118</v>
      </c>
      <c r="G78">
        <v>35</v>
      </c>
      <c r="H78">
        <v>1</v>
      </c>
      <c r="I78">
        <v>13</v>
      </c>
      <c r="J78">
        <v>47</v>
      </c>
      <c r="K78">
        <v>2</v>
      </c>
      <c r="L78">
        <v>68</v>
      </c>
      <c r="M78">
        <v>100</v>
      </c>
      <c r="N78">
        <f>IF(D78=0,0,F78/D78)</f>
        <v>0.2505307855626327</v>
      </c>
      <c r="O78">
        <f>IF(D78+L78=0,0,(F78+L78)/(D78+L78))</f>
        <v>0.34508348794063082</v>
      </c>
      <c r="P78" s="26">
        <f>IF(D78=0,0,(F78+G78+2*H78+3*I78)/D78)</f>
        <v>0.41188959660297242</v>
      </c>
      <c r="Q78" s="26">
        <f>O78+P78</f>
        <v>0.75697308454360324</v>
      </c>
      <c r="R78" s="34">
        <f>D78+L78</f>
        <v>539</v>
      </c>
      <c r="S78" s="34">
        <f>E78+J78-I78</f>
        <v>122</v>
      </c>
      <c r="T78">
        <f>IF($R78&gt;3.1*$Y$1,N78,0)</f>
        <v>0.2505307855626327</v>
      </c>
      <c r="U78">
        <f>IF($R78&gt;3.1*$Y$1,O78,0)</f>
        <v>0.34508348794063082</v>
      </c>
      <c r="V78">
        <f>IF($R78&gt;3.1*$Y$1,P78,0)</f>
        <v>0.41188959660297242</v>
      </c>
      <c r="W78">
        <f>IF($R78&gt;3.1*$Y$1,Q78,0)</f>
        <v>0.75697308454360324</v>
      </c>
      <c r="X78" t="s">
        <v>725</v>
      </c>
      <c r="Y78" t="s">
        <v>730</v>
      </c>
      <c r="Z78" t="s">
        <v>762</v>
      </c>
      <c r="AA78" t="s">
        <v>768</v>
      </c>
      <c r="AB78" t="s">
        <v>9</v>
      </c>
    </row>
    <row r="79" spans="1:28" x14ac:dyDescent="0.25">
      <c r="A79" s="62" t="s">
        <v>324</v>
      </c>
      <c r="B79" t="s">
        <v>309</v>
      </c>
      <c r="C79">
        <v>159</v>
      </c>
      <c r="D79">
        <v>594</v>
      </c>
      <c r="E79">
        <v>98</v>
      </c>
      <c r="F79">
        <v>178</v>
      </c>
      <c r="G79">
        <v>46</v>
      </c>
      <c r="H79">
        <v>2</v>
      </c>
      <c r="I79">
        <v>2</v>
      </c>
      <c r="J79">
        <v>55</v>
      </c>
      <c r="K79">
        <v>23</v>
      </c>
      <c r="L79">
        <v>50</v>
      </c>
      <c r="M79">
        <v>103</v>
      </c>
      <c r="N79">
        <f>IF(D79=0,0,F79/D79)</f>
        <v>0.29966329966329969</v>
      </c>
      <c r="O79">
        <f>IF(D79+L79=0,0,(F79+L79)/(D79+L79))</f>
        <v>0.35403726708074534</v>
      </c>
      <c r="P79" s="26">
        <f>IF(D79=0,0,(F79+G79+2*H79+3*I79)/D79)</f>
        <v>0.39393939393939392</v>
      </c>
      <c r="Q79" s="26">
        <f>O79+P79</f>
        <v>0.74797666102013927</v>
      </c>
      <c r="R79" s="34">
        <f>D79+L79</f>
        <v>644</v>
      </c>
      <c r="S79" s="34">
        <f>E79+J79-I79</f>
        <v>151</v>
      </c>
      <c r="T79">
        <f>IF($R79&gt;3.1*$Y$1,N79,0)</f>
        <v>0.29966329966329969</v>
      </c>
      <c r="U79">
        <f>IF($R79&gt;3.1*$Y$1,O79,0)</f>
        <v>0.35403726708074534</v>
      </c>
      <c r="V79">
        <f>IF($R79&gt;3.1*$Y$1,P79,0)</f>
        <v>0.39393939393939392</v>
      </c>
      <c r="W79">
        <f>IF($R79&gt;3.1*$Y$1,Q79,0)</f>
        <v>0.74797666102013927</v>
      </c>
      <c r="X79" t="s">
        <v>739</v>
      </c>
      <c r="Y79" t="s">
        <v>730</v>
      </c>
      <c r="Z79" t="s">
        <v>12</v>
      </c>
      <c r="AA79" t="s">
        <v>769</v>
      </c>
    </row>
    <row r="80" spans="1:28" x14ac:dyDescent="0.25">
      <c r="A80" s="62" t="s">
        <v>248</v>
      </c>
      <c r="B80" t="s">
        <v>239</v>
      </c>
      <c r="C80">
        <v>129</v>
      </c>
      <c r="D80">
        <v>530</v>
      </c>
      <c r="E80">
        <v>75</v>
      </c>
      <c r="F80">
        <v>141</v>
      </c>
      <c r="G80">
        <v>37</v>
      </c>
      <c r="H80">
        <v>0</v>
      </c>
      <c r="I80">
        <v>16</v>
      </c>
      <c r="J80">
        <v>70</v>
      </c>
      <c r="K80">
        <v>16</v>
      </c>
      <c r="L80">
        <v>39</v>
      </c>
      <c r="M80">
        <v>77</v>
      </c>
      <c r="N80">
        <f>IF(D80=0,0,F80/D80)</f>
        <v>0.2660377358490566</v>
      </c>
      <c r="O80">
        <f>IF(D80+L80=0,0,(F80+L80)/(D80+L80))</f>
        <v>0.31634446397188049</v>
      </c>
      <c r="P80" s="26">
        <f>IF(D80=0,0,(F80+G80+2*H80+3*I80)/D80)</f>
        <v>0.42641509433962266</v>
      </c>
      <c r="Q80" s="26">
        <f>O80+P80</f>
        <v>0.7427595583115032</v>
      </c>
      <c r="R80" s="34">
        <f>D80+L80</f>
        <v>569</v>
      </c>
      <c r="S80" s="34">
        <f>E80+J80-I80</f>
        <v>129</v>
      </c>
      <c r="T80">
        <f>IF($R80&gt;3.1*$Y$1,N80,0)</f>
        <v>0.2660377358490566</v>
      </c>
      <c r="U80">
        <f>IF($R80&gt;3.1*$Y$1,O80,0)</f>
        <v>0.31634446397188049</v>
      </c>
      <c r="V80">
        <f>IF($R80&gt;3.1*$Y$1,P80,0)</f>
        <v>0.42641509433962266</v>
      </c>
      <c r="W80">
        <f>IF($R80&gt;3.1*$Y$1,Q80,0)</f>
        <v>0.7427595583115032</v>
      </c>
      <c r="X80" t="s">
        <v>725</v>
      </c>
      <c r="Z80" t="s">
        <v>762</v>
      </c>
      <c r="AA80" t="s">
        <v>769</v>
      </c>
    </row>
    <row r="81" spans="1:27" x14ac:dyDescent="0.25">
      <c r="A81" t="s">
        <v>563</v>
      </c>
      <c r="B81" t="s">
        <v>553</v>
      </c>
      <c r="C81">
        <v>139</v>
      </c>
      <c r="D81">
        <v>525</v>
      </c>
      <c r="E81">
        <v>69</v>
      </c>
      <c r="F81">
        <v>126</v>
      </c>
      <c r="G81">
        <v>33</v>
      </c>
      <c r="H81">
        <v>3</v>
      </c>
      <c r="I81">
        <v>24</v>
      </c>
      <c r="J81">
        <v>81</v>
      </c>
      <c r="K81">
        <v>3</v>
      </c>
      <c r="L81">
        <v>38</v>
      </c>
      <c r="M81">
        <v>133</v>
      </c>
      <c r="N81">
        <f>IF(D81=0,0,F81/D81)</f>
        <v>0.24</v>
      </c>
      <c r="O81">
        <f>IF(D81+L81=0,0,(F81+L81)/(D81+L81))</f>
        <v>0.29129662522202487</v>
      </c>
      <c r="P81" s="26">
        <f>IF(D81=0,0,(F81+G81+2*H81+3*I81)/D81)</f>
        <v>0.4514285714285714</v>
      </c>
      <c r="Q81" s="26">
        <f>O81+P81</f>
        <v>0.74272519665059633</v>
      </c>
      <c r="R81" s="34">
        <f>D81+L81</f>
        <v>563</v>
      </c>
      <c r="S81" s="34">
        <f>E81+J81-I81</f>
        <v>126</v>
      </c>
      <c r="T81">
        <f>IF($R81&gt;3.1*$Y$1,N81,0)</f>
        <v>0.24</v>
      </c>
      <c r="U81">
        <f>IF($R81&gt;3.1*$Y$1,O81,0)</f>
        <v>0.29129662522202487</v>
      </c>
      <c r="V81">
        <f>IF($R81&gt;3.1*$Y$1,P81,0)</f>
        <v>0.4514285714285714</v>
      </c>
      <c r="W81">
        <f>IF($R81&gt;3.1*$Y$1,Q81,0)</f>
        <v>0.74272519665059633</v>
      </c>
      <c r="X81" t="s">
        <v>726</v>
      </c>
      <c r="Z81" t="s">
        <v>762</v>
      </c>
      <c r="AA81" t="s">
        <v>769</v>
      </c>
    </row>
    <row r="82" spans="1:27" x14ac:dyDescent="0.25">
      <c r="A82" s="62" t="s">
        <v>669</v>
      </c>
      <c r="B82" t="s">
        <v>658</v>
      </c>
      <c r="C82">
        <v>160</v>
      </c>
      <c r="D82">
        <v>656</v>
      </c>
      <c r="E82">
        <v>110</v>
      </c>
      <c r="F82">
        <v>170</v>
      </c>
      <c r="G82">
        <v>43</v>
      </c>
      <c r="H82">
        <v>0</v>
      </c>
      <c r="I82">
        <v>22</v>
      </c>
      <c r="J82">
        <v>99</v>
      </c>
      <c r="K82">
        <v>24</v>
      </c>
      <c r="L82">
        <v>49</v>
      </c>
      <c r="M82">
        <v>109</v>
      </c>
      <c r="N82">
        <f>IF(D82=0,0,F82/D82)</f>
        <v>0.25914634146341464</v>
      </c>
      <c r="O82">
        <f>IF(D82+L82=0,0,(F82+L82)/(D82+L82))</f>
        <v>0.31063829787234043</v>
      </c>
      <c r="P82" s="26">
        <f>IF(D82=0,0,(F82+G82+2*H82+3*I82)/D82)</f>
        <v>0.42530487804878048</v>
      </c>
      <c r="Q82" s="26">
        <f>O82+P82</f>
        <v>0.73594317592112091</v>
      </c>
      <c r="R82" s="34">
        <f>D82+L82</f>
        <v>705</v>
      </c>
      <c r="S82" s="34">
        <f>E82+J82-I82</f>
        <v>187</v>
      </c>
      <c r="T82">
        <f>IF($R82&gt;3.1*$Y$1,N82,0)</f>
        <v>0.25914634146341464</v>
      </c>
      <c r="U82">
        <f>IF($R82&gt;3.1*$Y$1,O82,0)</f>
        <v>0.31063829787234043</v>
      </c>
      <c r="V82">
        <f>IF($R82&gt;3.1*$Y$1,P82,0)</f>
        <v>0.42530487804878048</v>
      </c>
      <c r="W82">
        <f>IF($R82&gt;3.1*$Y$1,Q82,0)</f>
        <v>0.73594317592112091</v>
      </c>
      <c r="X82" t="s">
        <v>745</v>
      </c>
      <c r="Y82" t="s">
        <v>730</v>
      </c>
      <c r="Z82" t="s">
        <v>764</v>
      </c>
      <c r="AA82" t="s">
        <v>769</v>
      </c>
    </row>
    <row r="83" spans="1:27" x14ac:dyDescent="0.25">
      <c r="A83" s="62" t="s">
        <v>310</v>
      </c>
      <c r="B83" t="s">
        <v>309</v>
      </c>
      <c r="C83">
        <v>139</v>
      </c>
      <c r="D83">
        <v>529</v>
      </c>
      <c r="E83">
        <v>66</v>
      </c>
      <c r="F83">
        <v>146</v>
      </c>
      <c r="G83">
        <v>21</v>
      </c>
      <c r="H83">
        <v>1</v>
      </c>
      <c r="I83">
        <v>14</v>
      </c>
      <c r="J83">
        <v>58</v>
      </c>
      <c r="K83">
        <v>3</v>
      </c>
      <c r="L83">
        <v>46</v>
      </c>
      <c r="M83">
        <v>51</v>
      </c>
      <c r="N83">
        <f>IF(D83=0,0,F83/D83)</f>
        <v>0.27599243856332706</v>
      </c>
      <c r="O83">
        <f>IF(D83+L83=0,0,(F83+L83)/(D83+L83))</f>
        <v>0.3339130434782609</v>
      </c>
      <c r="P83" s="26">
        <f>IF(D83=0,0,(F83+G83+2*H83+3*I83)/D83)</f>
        <v>0.3988657844990548</v>
      </c>
      <c r="Q83" s="26">
        <f>O83+P83</f>
        <v>0.73277882797731575</v>
      </c>
      <c r="R83" s="34">
        <f>D83+L83</f>
        <v>575</v>
      </c>
      <c r="S83" s="34">
        <f>E83+J83-I83</f>
        <v>110</v>
      </c>
      <c r="T83">
        <f>IF($R83&gt;3.1*$Y$1,N83,0)</f>
        <v>0.27599243856332706</v>
      </c>
      <c r="U83">
        <f>IF($R83&gt;3.1*$Y$1,O83,0)</f>
        <v>0.3339130434782609</v>
      </c>
      <c r="V83">
        <f>IF($R83&gt;3.1*$Y$1,P83,0)</f>
        <v>0.3988657844990548</v>
      </c>
      <c r="W83">
        <f>IF($R83&gt;3.1*$Y$1,Q83,0)</f>
        <v>0.73277882797731575</v>
      </c>
      <c r="X83" t="s">
        <v>737</v>
      </c>
      <c r="Z83" t="s">
        <v>13</v>
      </c>
      <c r="AA83" t="s">
        <v>769</v>
      </c>
    </row>
    <row r="84" spans="1:27" x14ac:dyDescent="0.25">
      <c r="A84" t="s">
        <v>571</v>
      </c>
      <c r="B84" t="s">
        <v>553</v>
      </c>
      <c r="C84">
        <v>146</v>
      </c>
      <c r="D84">
        <v>580</v>
      </c>
      <c r="E84">
        <v>92</v>
      </c>
      <c r="F84">
        <v>153</v>
      </c>
      <c r="G84">
        <v>20</v>
      </c>
      <c r="H84">
        <v>3</v>
      </c>
      <c r="I84">
        <v>19</v>
      </c>
      <c r="J84">
        <v>64</v>
      </c>
      <c r="K84">
        <v>25</v>
      </c>
      <c r="L84">
        <v>51</v>
      </c>
      <c r="M84">
        <v>96</v>
      </c>
      <c r="N84">
        <f>IF(D84=0,0,F84/D84)</f>
        <v>0.26379310344827589</v>
      </c>
      <c r="O84">
        <f>IF(D84+L84=0,0,(F84+L84)/(D84+L84))</f>
        <v>0.3232963549920761</v>
      </c>
      <c r="P84" s="26">
        <f>IF(D84=0,0,(F84+G84+2*H84+3*I84)/D84)</f>
        <v>0.40689655172413791</v>
      </c>
      <c r="Q84" s="26">
        <f>O84+P84</f>
        <v>0.73019290671621406</v>
      </c>
      <c r="R84" s="34">
        <f>D84+L84</f>
        <v>631</v>
      </c>
      <c r="S84" s="34">
        <f>E84+J84-I84</f>
        <v>137</v>
      </c>
      <c r="T84">
        <f>IF($R84&gt;3.1*$Y$1,N84,0)</f>
        <v>0.26379310344827589</v>
      </c>
      <c r="U84">
        <f>IF($R84&gt;3.1*$Y$1,O84,0)</f>
        <v>0.3232963549920761</v>
      </c>
      <c r="V84">
        <f>IF($R84&gt;3.1*$Y$1,P84,0)</f>
        <v>0.40689655172413791</v>
      </c>
      <c r="W84">
        <f>IF($R84&gt;3.1*$Y$1,Q84,0)</f>
        <v>0.73019290671621406</v>
      </c>
      <c r="X84" t="s">
        <v>725</v>
      </c>
      <c r="Y84" t="s">
        <v>730</v>
      </c>
      <c r="Z84" t="s">
        <v>762</v>
      </c>
      <c r="AA84" t="s">
        <v>769</v>
      </c>
    </row>
    <row r="85" spans="1:27" x14ac:dyDescent="0.25">
      <c r="A85" s="62" t="s">
        <v>346</v>
      </c>
      <c r="B85" t="s">
        <v>5</v>
      </c>
      <c r="C85">
        <v>156</v>
      </c>
      <c r="D85">
        <v>659</v>
      </c>
      <c r="E85">
        <v>101</v>
      </c>
      <c r="F85">
        <v>169</v>
      </c>
      <c r="G85">
        <v>39</v>
      </c>
      <c r="H85">
        <v>0</v>
      </c>
      <c r="I85">
        <v>26</v>
      </c>
      <c r="J85">
        <v>104</v>
      </c>
      <c r="K85">
        <v>11</v>
      </c>
      <c r="L85">
        <v>37</v>
      </c>
      <c r="M85">
        <v>111</v>
      </c>
      <c r="N85">
        <f>IF(D85=0,0,F85/D85)</f>
        <v>0.25644916540212442</v>
      </c>
      <c r="O85">
        <f>IF(D85+L85=0,0,(F85+L85)/(D85+L85))</f>
        <v>0.29597701149425287</v>
      </c>
      <c r="P85" s="26">
        <f>IF(D85=0,0,(F85+G85+2*H85+3*I85)/D85)</f>
        <v>0.4339908952959029</v>
      </c>
      <c r="Q85" s="26">
        <f>O85+P85</f>
        <v>0.72996790679015577</v>
      </c>
      <c r="R85" s="34">
        <f>D85+L85</f>
        <v>696</v>
      </c>
      <c r="S85" s="34">
        <f>E85+J85-I85</f>
        <v>179</v>
      </c>
      <c r="T85">
        <f>IF($R85&gt;3.1*$Y$1,N85,0)</f>
        <v>0.25644916540212442</v>
      </c>
      <c r="U85">
        <f>IF($R85&gt;3.1*$Y$1,O85,0)</f>
        <v>0.29597701149425287</v>
      </c>
      <c r="V85">
        <f>IF($R85&gt;3.1*$Y$1,P85,0)</f>
        <v>0.4339908952959029</v>
      </c>
      <c r="W85">
        <f>IF($R85&gt;3.1*$Y$1,Q85,0)</f>
        <v>0.72996790679015577</v>
      </c>
      <c r="X85" t="s">
        <v>727</v>
      </c>
      <c r="Y85" t="s">
        <v>730</v>
      </c>
      <c r="Z85" t="s">
        <v>760</v>
      </c>
      <c r="AA85" t="s">
        <v>769</v>
      </c>
    </row>
    <row r="86" spans="1:27" x14ac:dyDescent="0.25">
      <c r="A86" s="62" t="s">
        <v>141</v>
      </c>
      <c r="B86" t="s">
        <v>135</v>
      </c>
      <c r="C86">
        <v>143</v>
      </c>
      <c r="D86">
        <v>531</v>
      </c>
      <c r="E86">
        <v>78</v>
      </c>
      <c r="F86">
        <v>131</v>
      </c>
      <c r="G86">
        <v>36</v>
      </c>
      <c r="H86">
        <v>2</v>
      </c>
      <c r="I86">
        <v>17</v>
      </c>
      <c r="J86">
        <v>72</v>
      </c>
      <c r="K86">
        <v>11</v>
      </c>
      <c r="L86">
        <v>49</v>
      </c>
      <c r="M86">
        <v>80</v>
      </c>
      <c r="N86">
        <f>IF(D86=0,0,F86/D86)</f>
        <v>0.24670433145009416</v>
      </c>
      <c r="O86">
        <f>IF(D86+L86=0,0,(F86+L86)/(D86+L86))</f>
        <v>0.31034482758620691</v>
      </c>
      <c r="P86" s="26">
        <f>IF(D86=0,0,(F86+G86+2*H86+3*I86)/D86)</f>
        <v>0.41807909604519772</v>
      </c>
      <c r="Q86" s="26">
        <f>O86+P86</f>
        <v>0.72842392363140462</v>
      </c>
      <c r="R86" s="34">
        <f>D86+L86</f>
        <v>580</v>
      </c>
      <c r="S86" s="34">
        <f>E86+J86-I86</f>
        <v>133</v>
      </c>
      <c r="T86">
        <f>IF($R86&gt;3.1*$Y$1,N86,0)</f>
        <v>0.24670433145009416</v>
      </c>
      <c r="U86">
        <f>IF($R86&gt;3.1*$Y$1,O86,0)</f>
        <v>0.31034482758620691</v>
      </c>
      <c r="V86">
        <f>IF($R86&gt;3.1*$Y$1,P86,0)</f>
        <v>0.41807909604519772</v>
      </c>
      <c r="W86">
        <f>IF($R86&gt;3.1*$Y$1,Q86,0)</f>
        <v>0.72842392363140462</v>
      </c>
      <c r="X86" t="s">
        <v>725</v>
      </c>
      <c r="Y86" t="s">
        <v>730</v>
      </c>
      <c r="AA86" t="s">
        <v>768</v>
      </c>
    </row>
    <row r="87" spans="1:27" x14ac:dyDescent="0.25">
      <c r="A87" s="62" t="s">
        <v>453</v>
      </c>
      <c r="B87" t="s">
        <v>448</v>
      </c>
      <c r="C87">
        <v>156</v>
      </c>
      <c r="D87">
        <v>608</v>
      </c>
      <c r="E87">
        <v>95</v>
      </c>
      <c r="F87">
        <v>145</v>
      </c>
      <c r="G87">
        <v>22</v>
      </c>
      <c r="H87">
        <v>2</v>
      </c>
      <c r="I87">
        <v>25</v>
      </c>
      <c r="J87">
        <v>74</v>
      </c>
      <c r="K87">
        <v>10</v>
      </c>
      <c r="L87">
        <v>76</v>
      </c>
      <c r="M87">
        <v>133</v>
      </c>
      <c r="N87">
        <f>IF(D87=0,0,F87/D87)</f>
        <v>0.23848684210526316</v>
      </c>
      <c r="O87">
        <f>IF(D87+L87=0,0,(F87+L87)/(D87+L87))</f>
        <v>0.32309941520467839</v>
      </c>
      <c r="P87" s="26">
        <f>IF(D87=0,0,(F87+G87+2*H87+3*I87)/D87)</f>
        <v>0.40460526315789475</v>
      </c>
      <c r="Q87" s="26">
        <f>O87+P87</f>
        <v>0.72770467836257313</v>
      </c>
      <c r="R87" s="34">
        <f>D87+L87</f>
        <v>684</v>
      </c>
      <c r="S87" s="34">
        <f>E87+J87-I87</f>
        <v>144</v>
      </c>
      <c r="T87">
        <f>IF($R87&gt;3.1*$Y$1,N87,0)</f>
        <v>0.23848684210526316</v>
      </c>
      <c r="U87">
        <f>IF($R87&gt;3.1*$Y$1,O87,0)</f>
        <v>0.32309941520467839</v>
      </c>
      <c r="V87">
        <f>IF($R87&gt;3.1*$Y$1,P87,0)</f>
        <v>0.40460526315789475</v>
      </c>
      <c r="W87">
        <f>IF($R87&gt;3.1*$Y$1,Q87,0)</f>
        <v>0.72770467836257313</v>
      </c>
      <c r="X87" t="s">
        <v>757</v>
      </c>
      <c r="Y87" t="s">
        <v>730</v>
      </c>
      <c r="Z87" t="s">
        <v>762</v>
      </c>
      <c r="AA87" t="s">
        <v>768</v>
      </c>
    </row>
    <row r="88" spans="1:27" x14ac:dyDescent="0.25">
      <c r="A88" s="62" t="s">
        <v>452</v>
      </c>
      <c r="B88" t="s">
        <v>448</v>
      </c>
      <c r="C88">
        <v>144</v>
      </c>
      <c r="D88">
        <v>587</v>
      </c>
      <c r="E88">
        <v>78</v>
      </c>
      <c r="F88">
        <v>136</v>
      </c>
      <c r="G88">
        <v>31</v>
      </c>
      <c r="H88">
        <v>3</v>
      </c>
      <c r="I88">
        <v>33</v>
      </c>
      <c r="J88">
        <v>102</v>
      </c>
      <c r="K88">
        <v>7</v>
      </c>
      <c r="L88">
        <v>24</v>
      </c>
      <c r="M88">
        <v>127</v>
      </c>
      <c r="N88">
        <f>IF(D88=0,0,F88/D88)</f>
        <v>0.23168654173764908</v>
      </c>
      <c r="O88">
        <f>IF(D88+L88=0,0,(F88+L88)/(D88+L88))</f>
        <v>0.26186579378068742</v>
      </c>
      <c r="P88" s="26">
        <f>IF(D88=0,0,(F88+G88+2*H88+3*I88)/D88)</f>
        <v>0.46337308347529815</v>
      </c>
      <c r="Q88" s="26">
        <f>O88+P88</f>
        <v>0.72523887725598557</v>
      </c>
      <c r="R88" s="34">
        <f>D88+L88</f>
        <v>611</v>
      </c>
      <c r="S88" s="34">
        <f>E88+J88-I88</f>
        <v>147</v>
      </c>
      <c r="T88">
        <f>IF($R88&gt;3.1*$Y$1,N88,0)</f>
        <v>0.23168654173764908</v>
      </c>
      <c r="U88">
        <f>IF($R88&gt;3.1*$Y$1,O88,0)</f>
        <v>0.26186579378068742</v>
      </c>
      <c r="V88">
        <f>IF($R88&gt;3.1*$Y$1,P88,0)</f>
        <v>0.46337308347529815</v>
      </c>
      <c r="W88">
        <f>IF($R88&gt;3.1*$Y$1,Q88,0)</f>
        <v>0.72523887725598557</v>
      </c>
      <c r="X88" t="s">
        <v>756</v>
      </c>
      <c r="Z88" t="s">
        <v>13</v>
      </c>
      <c r="AA88" t="s">
        <v>768</v>
      </c>
    </row>
    <row r="89" spans="1:27" x14ac:dyDescent="0.25">
      <c r="A89" s="62" t="s">
        <v>278</v>
      </c>
      <c r="B89" t="s">
        <v>274</v>
      </c>
      <c r="C89">
        <v>130</v>
      </c>
      <c r="D89">
        <v>469</v>
      </c>
      <c r="E89">
        <v>54</v>
      </c>
      <c r="F89">
        <v>119</v>
      </c>
      <c r="G89">
        <v>30</v>
      </c>
      <c r="H89">
        <v>2</v>
      </c>
      <c r="I89">
        <v>14</v>
      </c>
      <c r="J89">
        <v>74</v>
      </c>
      <c r="K89">
        <v>5</v>
      </c>
      <c r="L89">
        <v>37</v>
      </c>
      <c r="M89">
        <v>77</v>
      </c>
      <c r="N89">
        <f>IF(D89=0,0,F89/D89)</f>
        <v>0.2537313432835821</v>
      </c>
      <c r="O89">
        <f>IF(D89+L89=0,0,(F89+L89)/(D89+L89))</f>
        <v>0.30830039525691699</v>
      </c>
      <c r="P89" s="26">
        <f>IF(D89=0,0,(F89+G89+2*H89+3*I89)/D89)</f>
        <v>0.41577825159914711</v>
      </c>
      <c r="Q89" s="26">
        <f>O89+P89</f>
        <v>0.72407864685606405</v>
      </c>
      <c r="R89" s="34">
        <f>D89+L89</f>
        <v>506</v>
      </c>
      <c r="S89" s="34">
        <f>E89+J89-I89</f>
        <v>114</v>
      </c>
      <c r="T89">
        <f>IF($R89&gt;3.1*$Y$1,N89,0)</f>
        <v>0.2537313432835821</v>
      </c>
      <c r="U89">
        <f>IF($R89&gt;3.1*$Y$1,O89,0)</f>
        <v>0.30830039525691699</v>
      </c>
      <c r="V89">
        <f>IF($R89&gt;3.1*$Y$1,P89,0)</f>
        <v>0.41577825159914711</v>
      </c>
      <c r="W89">
        <f>IF($R89&gt;3.1*$Y$1,Q89,0)</f>
        <v>0.72407864685606405</v>
      </c>
      <c r="X89" t="s">
        <v>754</v>
      </c>
      <c r="Z89" t="s">
        <v>13</v>
      </c>
      <c r="AA89" t="s">
        <v>769</v>
      </c>
    </row>
    <row r="90" spans="1:27" x14ac:dyDescent="0.25">
      <c r="A90" s="62" t="s">
        <v>455</v>
      </c>
      <c r="B90" t="s">
        <v>448</v>
      </c>
      <c r="C90">
        <v>144</v>
      </c>
      <c r="D90">
        <v>546</v>
      </c>
      <c r="E90">
        <v>94</v>
      </c>
      <c r="F90">
        <v>132</v>
      </c>
      <c r="G90">
        <v>23</v>
      </c>
      <c r="H90">
        <v>11</v>
      </c>
      <c r="I90">
        <v>15</v>
      </c>
      <c r="J90">
        <v>71</v>
      </c>
      <c r="K90">
        <v>16</v>
      </c>
      <c r="L90">
        <v>59</v>
      </c>
      <c r="M90">
        <v>117</v>
      </c>
      <c r="N90">
        <f>IF(D90=0,0,F90/D90)</f>
        <v>0.24175824175824176</v>
      </c>
      <c r="O90">
        <f>IF(D90+L90=0,0,(F90+L90)/(D90+L90))</f>
        <v>0.31570247933884299</v>
      </c>
      <c r="P90" s="26">
        <f>IF(D90=0,0,(F90+G90+2*H90+3*I90)/D90)</f>
        <v>0.40659340659340659</v>
      </c>
      <c r="Q90" s="26">
        <f>O90+P90</f>
        <v>0.72229588593224958</v>
      </c>
      <c r="R90" s="34">
        <f>D90+L90</f>
        <v>605</v>
      </c>
      <c r="S90" s="34">
        <f>E90+J90-I90</f>
        <v>150</v>
      </c>
      <c r="T90">
        <f>IF($R90&gt;3.1*$Y$1,N90,0)</f>
        <v>0.24175824175824176</v>
      </c>
      <c r="U90">
        <f>IF($R90&gt;3.1*$Y$1,O90,0)</f>
        <v>0.31570247933884299</v>
      </c>
      <c r="V90">
        <f>IF($R90&gt;3.1*$Y$1,P90,0)</f>
        <v>0.40659340659340659</v>
      </c>
      <c r="W90">
        <f>IF($R90&gt;3.1*$Y$1,Q90,0)</f>
        <v>0.72229588593224958</v>
      </c>
      <c r="X90" t="s">
        <v>739</v>
      </c>
      <c r="Y90" t="s">
        <v>730</v>
      </c>
      <c r="Z90" t="s">
        <v>12</v>
      </c>
      <c r="AA90" t="s">
        <v>768</v>
      </c>
    </row>
    <row r="91" spans="1:27" x14ac:dyDescent="0.25">
      <c r="A91" s="62" t="s">
        <v>419</v>
      </c>
      <c r="B91" t="s">
        <v>413</v>
      </c>
      <c r="C91">
        <v>135</v>
      </c>
      <c r="D91">
        <v>494</v>
      </c>
      <c r="E91">
        <v>77</v>
      </c>
      <c r="F91">
        <v>117</v>
      </c>
      <c r="G91">
        <v>34</v>
      </c>
      <c r="H91">
        <v>7</v>
      </c>
      <c r="I91">
        <v>15</v>
      </c>
      <c r="J91">
        <v>65</v>
      </c>
      <c r="K91">
        <v>8</v>
      </c>
      <c r="L91">
        <v>42</v>
      </c>
      <c r="M91">
        <v>92</v>
      </c>
      <c r="N91">
        <f>IF(D91=0,0,F91/D91)</f>
        <v>0.23684210526315788</v>
      </c>
      <c r="O91">
        <f>IF(D91+L91=0,0,(F91+L91)/(D91+L91))</f>
        <v>0.29664179104477612</v>
      </c>
      <c r="P91" s="26">
        <f>IF(D91=0,0,(F91+G91+2*H91+3*I91)/D91)</f>
        <v>0.4251012145748988</v>
      </c>
      <c r="Q91" s="26">
        <f>O91+P91</f>
        <v>0.72174300561967497</v>
      </c>
      <c r="R91" s="34">
        <f>D91+L91</f>
        <v>536</v>
      </c>
      <c r="S91" s="34">
        <f>E91+J91-I91</f>
        <v>127</v>
      </c>
      <c r="T91">
        <f>IF($R91&gt;3.1*$Y$1,N91,0)</f>
        <v>0.23684210526315788</v>
      </c>
      <c r="U91">
        <f>IF($R91&gt;3.1*$Y$1,O91,0)</f>
        <v>0.29664179104477612</v>
      </c>
      <c r="V91">
        <f>IF($R91&gt;3.1*$Y$1,P91,0)</f>
        <v>0.4251012145748988</v>
      </c>
      <c r="W91">
        <f>IF($R91&gt;3.1*$Y$1,Q91,0)</f>
        <v>0.72174300561967497</v>
      </c>
      <c r="X91" t="s">
        <v>753</v>
      </c>
      <c r="Y91" t="s">
        <v>730</v>
      </c>
      <c r="Z91" t="s">
        <v>12</v>
      </c>
      <c r="AA91" t="s">
        <v>768</v>
      </c>
    </row>
    <row r="92" spans="1:27" x14ac:dyDescent="0.25">
      <c r="A92" s="62" t="s">
        <v>386</v>
      </c>
      <c r="B92" t="s">
        <v>378</v>
      </c>
      <c r="C92">
        <v>148</v>
      </c>
      <c r="D92">
        <v>612</v>
      </c>
      <c r="E92">
        <v>99</v>
      </c>
      <c r="F92">
        <v>161</v>
      </c>
      <c r="G92">
        <v>34</v>
      </c>
      <c r="H92">
        <v>4</v>
      </c>
      <c r="I92">
        <v>9</v>
      </c>
      <c r="J92">
        <v>61</v>
      </c>
      <c r="K92">
        <v>19</v>
      </c>
      <c r="L92">
        <v>77</v>
      </c>
      <c r="M92">
        <v>101</v>
      </c>
      <c r="N92">
        <f>IF(D92=0,0,F92/D92)</f>
        <v>0.26307189542483661</v>
      </c>
      <c r="O92">
        <f>IF(D92+L92=0,0,(F92+L92)/(D92+L92))</f>
        <v>0.34542815674891147</v>
      </c>
      <c r="P92" s="26">
        <f>IF(D92=0,0,(F92+G92+2*H92+3*I92)/D92)</f>
        <v>0.37581699346405228</v>
      </c>
      <c r="Q92" s="26">
        <f>O92+P92</f>
        <v>0.72124515021296376</v>
      </c>
      <c r="R92" s="34">
        <f>D92+L92</f>
        <v>689</v>
      </c>
      <c r="S92" s="34">
        <f>E92+J92-I92</f>
        <v>151</v>
      </c>
      <c r="T92">
        <f>IF($R92&gt;3.1*$Y$1,N92,0)</f>
        <v>0.26307189542483661</v>
      </c>
      <c r="U92">
        <f>IF($R92&gt;3.1*$Y$1,O92,0)</f>
        <v>0.34542815674891147</v>
      </c>
      <c r="V92">
        <f>IF($R92&gt;3.1*$Y$1,P92,0)</f>
        <v>0.37581699346405228</v>
      </c>
      <c r="W92">
        <f>IF($R92&gt;3.1*$Y$1,Q92,0)</f>
        <v>0.72124515021296376</v>
      </c>
      <c r="X92" t="s">
        <v>753</v>
      </c>
      <c r="Y92" t="s">
        <v>730</v>
      </c>
      <c r="Z92" t="s">
        <v>12</v>
      </c>
      <c r="AA92" t="s">
        <v>769</v>
      </c>
    </row>
    <row r="93" spans="1:27" x14ac:dyDescent="0.25">
      <c r="A93" s="62" t="s">
        <v>663</v>
      </c>
      <c r="B93" t="s">
        <v>658</v>
      </c>
      <c r="C93">
        <v>144</v>
      </c>
      <c r="D93">
        <v>530</v>
      </c>
      <c r="E93">
        <v>59</v>
      </c>
      <c r="F93">
        <v>119</v>
      </c>
      <c r="G93">
        <v>25</v>
      </c>
      <c r="H93">
        <v>0</v>
      </c>
      <c r="I93">
        <v>28</v>
      </c>
      <c r="J93">
        <v>74</v>
      </c>
      <c r="K93">
        <v>5</v>
      </c>
      <c r="L93">
        <v>49</v>
      </c>
      <c r="M93">
        <v>133</v>
      </c>
      <c r="N93">
        <f>IF(D93=0,0,F93/D93)</f>
        <v>0.22452830188679246</v>
      </c>
      <c r="O93">
        <f>IF(D93+L93=0,0,(F93+L93)/(D93+L93))</f>
        <v>0.29015544041450775</v>
      </c>
      <c r="P93" s="26">
        <f>IF(D93=0,0,(F93+G93+2*H93+3*I93)/D93)</f>
        <v>0.43018867924528303</v>
      </c>
      <c r="Q93" s="26">
        <f>O93+P93</f>
        <v>0.72034411965979084</v>
      </c>
      <c r="R93" s="34">
        <f>D93+L93</f>
        <v>579</v>
      </c>
      <c r="S93" s="34">
        <f>E93+J93-I93</f>
        <v>105</v>
      </c>
      <c r="T93">
        <f>IF($R93&gt;3.1*$Y$1,N93,0)</f>
        <v>0.22452830188679246</v>
      </c>
      <c r="U93">
        <f>IF($R93&gt;3.1*$Y$1,O93,0)</f>
        <v>0.29015544041450775</v>
      </c>
      <c r="V93">
        <f>IF($R93&gt;3.1*$Y$1,P93,0)</f>
        <v>0.43018867924528303</v>
      </c>
      <c r="W93">
        <f>IF($R93&gt;3.1*$Y$1,Q93,0)</f>
        <v>0.72034411965979084</v>
      </c>
      <c r="X93" t="s">
        <v>753</v>
      </c>
      <c r="Z93" t="s">
        <v>12</v>
      </c>
      <c r="AA93" t="s">
        <v>769</v>
      </c>
    </row>
    <row r="94" spans="1:27" x14ac:dyDescent="0.25">
      <c r="A94" s="62" t="s">
        <v>420</v>
      </c>
      <c r="B94" t="s">
        <v>413</v>
      </c>
      <c r="C94">
        <v>136</v>
      </c>
      <c r="D94">
        <v>467</v>
      </c>
      <c r="E94">
        <v>75</v>
      </c>
      <c r="F94">
        <v>96</v>
      </c>
      <c r="G94">
        <v>22</v>
      </c>
      <c r="H94">
        <v>3</v>
      </c>
      <c r="I94">
        <v>21</v>
      </c>
      <c r="J94">
        <v>66</v>
      </c>
      <c r="K94">
        <v>0</v>
      </c>
      <c r="L94">
        <v>78</v>
      </c>
      <c r="M94">
        <v>108</v>
      </c>
      <c r="N94">
        <f>IF(D94=0,0,F94/D94)</f>
        <v>0.20556745182012848</v>
      </c>
      <c r="O94">
        <f>IF(D94+L94=0,0,(F94+L94)/(D94+L94))</f>
        <v>0.31926605504587158</v>
      </c>
      <c r="P94" s="26">
        <f>IF(D94=0,0,(F94+G94+2*H94+3*I94)/D94)</f>
        <v>0.40042826552462529</v>
      </c>
      <c r="Q94" s="26">
        <f>O94+P94</f>
        <v>0.71969432057049687</v>
      </c>
      <c r="R94" s="34">
        <f>D94+L94</f>
        <v>545</v>
      </c>
      <c r="S94" s="34">
        <f>E94+J94-I94</f>
        <v>120</v>
      </c>
      <c r="T94">
        <f>IF($R94&gt;3.1*$Y$1,N94,0)</f>
        <v>0.20556745182012848</v>
      </c>
      <c r="U94">
        <f>IF($R94&gt;3.1*$Y$1,O94,0)</f>
        <v>0.31926605504587158</v>
      </c>
      <c r="V94">
        <f>IF($R94&gt;3.1*$Y$1,P94,0)</f>
        <v>0.40042826552462529</v>
      </c>
      <c r="W94">
        <f>IF($R94&gt;3.1*$Y$1,Q94,0)</f>
        <v>0.71969432057049687</v>
      </c>
      <c r="X94" t="s">
        <v>737</v>
      </c>
      <c r="Z94" t="s">
        <v>13</v>
      </c>
      <c r="AA94" t="s">
        <v>768</v>
      </c>
    </row>
    <row r="95" spans="1:27" x14ac:dyDescent="0.25">
      <c r="A95" t="s">
        <v>570</v>
      </c>
      <c r="B95" t="s">
        <v>553</v>
      </c>
      <c r="C95">
        <v>136</v>
      </c>
      <c r="D95">
        <v>547</v>
      </c>
      <c r="E95">
        <v>95</v>
      </c>
      <c r="F95">
        <v>119</v>
      </c>
      <c r="G95">
        <v>22</v>
      </c>
      <c r="H95">
        <v>0</v>
      </c>
      <c r="I95">
        <v>27</v>
      </c>
      <c r="J95">
        <v>64</v>
      </c>
      <c r="K95">
        <v>11</v>
      </c>
      <c r="L95">
        <v>74</v>
      </c>
      <c r="M95">
        <v>165</v>
      </c>
      <c r="N95">
        <f>IF(D95=0,0,F95/D95)</f>
        <v>0.21755027422303475</v>
      </c>
      <c r="O95">
        <f>IF(D95+L95=0,0,(F95+L95)/(D95+L95))</f>
        <v>0.31078904991948469</v>
      </c>
      <c r="P95" s="26">
        <f>IF(D95=0,0,(F95+G95+2*H95+3*I95)/D95)</f>
        <v>0.40585009140767825</v>
      </c>
      <c r="Q95" s="26">
        <f>O95+P95</f>
        <v>0.71663914132716289</v>
      </c>
      <c r="R95" s="34">
        <f>D95+L95</f>
        <v>621</v>
      </c>
      <c r="S95" s="34">
        <f>E95+J95-I95</f>
        <v>132</v>
      </c>
      <c r="T95">
        <f>IF($R95&gt;3.1*$Y$1,N95,0)</f>
        <v>0.21755027422303475</v>
      </c>
      <c r="U95">
        <f>IF($R95&gt;3.1*$Y$1,O95,0)</f>
        <v>0.31078904991948469</v>
      </c>
      <c r="V95">
        <f>IF($R95&gt;3.1*$Y$1,P95,0)</f>
        <v>0.40585009140767825</v>
      </c>
      <c r="W95">
        <f>IF($R95&gt;3.1*$Y$1,Q95,0)</f>
        <v>0.71663914132716289</v>
      </c>
      <c r="X95" t="s">
        <v>748</v>
      </c>
      <c r="Z95" t="s">
        <v>763</v>
      </c>
      <c r="AA95" t="s">
        <v>769</v>
      </c>
    </row>
    <row r="96" spans="1:27" x14ac:dyDescent="0.25">
      <c r="A96" s="62" t="s">
        <v>351</v>
      </c>
      <c r="B96" t="s">
        <v>5</v>
      </c>
      <c r="C96">
        <v>131</v>
      </c>
      <c r="D96">
        <v>514</v>
      </c>
      <c r="E96">
        <v>68</v>
      </c>
      <c r="F96">
        <v>126</v>
      </c>
      <c r="G96">
        <v>15</v>
      </c>
      <c r="H96">
        <v>7</v>
      </c>
      <c r="I96">
        <v>18</v>
      </c>
      <c r="J96">
        <v>78</v>
      </c>
      <c r="K96">
        <v>7</v>
      </c>
      <c r="L96">
        <v>46</v>
      </c>
      <c r="M96">
        <v>105</v>
      </c>
      <c r="N96">
        <f>IF(D96=0,0,F96/D96)</f>
        <v>0.24513618677042801</v>
      </c>
      <c r="O96">
        <f>IF(D96+L96=0,0,(F96+L96)/(D96+L96))</f>
        <v>0.30714285714285716</v>
      </c>
      <c r="P96" s="26">
        <f>IF(D96=0,0,(F96+G96+2*H96+3*I96)/D96)</f>
        <v>0.4066147859922179</v>
      </c>
      <c r="Q96" s="26">
        <f>O96+P96</f>
        <v>0.71375764313507506</v>
      </c>
      <c r="R96" s="34">
        <f>D96+L96</f>
        <v>560</v>
      </c>
      <c r="S96" s="34">
        <f>E96+J96-I96</f>
        <v>128</v>
      </c>
      <c r="T96">
        <f>IF($R96&gt;3.1*$Y$1,N96,0)</f>
        <v>0.24513618677042801</v>
      </c>
      <c r="U96">
        <f>IF($R96&gt;3.1*$Y$1,O96,0)</f>
        <v>0.30714285714285716</v>
      </c>
      <c r="V96">
        <f>IF($R96&gt;3.1*$Y$1,P96,0)</f>
        <v>0.4066147859922179</v>
      </c>
      <c r="W96">
        <f>IF($R96&gt;3.1*$Y$1,Q96,0)</f>
        <v>0.71375764313507506</v>
      </c>
      <c r="X96" t="s">
        <v>737</v>
      </c>
      <c r="Z96" t="s">
        <v>13</v>
      </c>
      <c r="AA96" t="s">
        <v>769</v>
      </c>
    </row>
    <row r="97" spans="1:28" x14ac:dyDescent="0.25">
      <c r="A97" s="62" t="s">
        <v>522</v>
      </c>
      <c r="B97" t="s">
        <v>518</v>
      </c>
      <c r="C97">
        <v>138</v>
      </c>
      <c r="D97">
        <v>544</v>
      </c>
      <c r="E97">
        <v>98</v>
      </c>
      <c r="F97">
        <v>131</v>
      </c>
      <c r="G97">
        <v>23</v>
      </c>
      <c r="H97">
        <v>3</v>
      </c>
      <c r="I97">
        <v>13</v>
      </c>
      <c r="J97">
        <v>55</v>
      </c>
      <c r="K97">
        <v>25</v>
      </c>
      <c r="L97">
        <v>88</v>
      </c>
      <c r="M97">
        <v>101</v>
      </c>
      <c r="N97">
        <f>IF(D97=0,0,F97/D97)</f>
        <v>0.24080882352941177</v>
      </c>
      <c r="O97">
        <f>IF(D97+L97=0,0,(F97+L97)/(D97+L97))</f>
        <v>0.34651898734177217</v>
      </c>
      <c r="P97" s="26">
        <f>IF(D97=0,0,(F97+G97+2*H97+3*I97)/D97)</f>
        <v>0.36580882352941174</v>
      </c>
      <c r="Q97" s="26">
        <f>O97+P97</f>
        <v>0.71232781087118391</v>
      </c>
      <c r="R97" s="34">
        <f>D97+L97</f>
        <v>632</v>
      </c>
      <c r="S97" s="34">
        <f>E97+J97-I97</f>
        <v>140</v>
      </c>
      <c r="T97">
        <f>IF($R97&gt;3.1*$Y$1,N97,0)</f>
        <v>0.24080882352941177</v>
      </c>
      <c r="U97">
        <f>IF($R97&gt;3.1*$Y$1,O97,0)</f>
        <v>0.34651898734177217</v>
      </c>
      <c r="V97">
        <f>IF($R97&gt;3.1*$Y$1,P97,0)</f>
        <v>0.36580882352941174</v>
      </c>
      <c r="W97">
        <f>IF($R97&gt;3.1*$Y$1,Q97,0)</f>
        <v>0.71232781087118391</v>
      </c>
      <c r="X97" t="s">
        <v>725</v>
      </c>
      <c r="Y97" t="s">
        <v>730</v>
      </c>
      <c r="Z97" t="s">
        <v>762</v>
      </c>
      <c r="AA97" t="s">
        <v>768</v>
      </c>
    </row>
    <row r="98" spans="1:28" x14ac:dyDescent="0.25">
      <c r="A98" s="62" t="s">
        <v>604</v>
      </c>
      <c r="B98" t="s">
        <v>588</v>
      </c>
      <c r="C98">
        <v>152</v>
      </c>
      <c r="D98">
        <v>568</v>
      </c>
      <c r="E98">
        <v>84</v>
      </c>
      <c r="F98">
        <v>161</v>
      </c>
      <c r="G98">
        <v>43</v>
      </c>
      <c r="H98">
        <v>0</v>
      </c>
      <c r="I98">
        <v>7</v>
      </c>
      <c r="J98">
        <v>58</v>
      </c>
      <c r="K98">
        <v>14</v>
      </c>
      <c r="L98">
        <v>27</v>
      </c>
      <c r="M98">
        <v>94</v>
      </c>
      <c r="N98">
        <f>IF(D98=0,0,F98/D98)</f>
        <v>0.28345070422535212</v>
      </c>
      <c r="O98">
        <f>IF(D98+L98=0,0,(F98+L98)/(D98+L98))</f>
        <v>0.31596638655462184</v>
      </c>
      <c r="P98" s="26">
        <f>IF(D98=0,0,(F98+G98+2*H98+3*I98)/D98)</f>
        <v>0.39612676056338031</v>
      </c>
      <c r="Q98" s="26">
        <f>O98+P98</f>
        <v>0.71209314711800209</v>
      </c>
      <c r="R98" s="34">
        <f>D98+L98</f>
        <v>595</v>
      </c>
      <c r="S98" s="34">
        <f>E98+J98-I98</f>
        <v>135</v>
      </c>
      <c r="T98">
        <f>IF($R98&gt;3.1*$Y$1,N98,0)</f>
        <v>0.28345070422535212</v>
      </c>
      <c r="U98">
        <f>IF($R98&gt;3.1*$Y$1,O98,0)</f>
        <v>0.31596638655462184</v>
      </c>
      <c r="V98">
        <f>IF($R98&gt;3.1*$Y$1,P98,0)</f>
        <v>0.39612676056338031</v>
      </c>
      <c r="W98">
        <f>IF($R98&gt;3.1*$Y$1,Q98,0)</f>
        <v>0.71209314711800209</v>
      </c>
      <c r="X98" t="s">
        <v>745</v>
      </c>
      <c r="Y98" t="s">
        <v>730</v>
      </c>
      <c r="Z98" t="s">
        <v>764</v>
      </c>
      <c r="AA98" t="s">
        <v>768</v>
      </c>
    </row>
    <row r="99" spans="1:28" x14ac:dyDescent="0.25">
      <c r="A99" s="62" t="s">
        <v>359</v>
      </c>
      <c r="B99" t="s">
        <v>5</v>
      </c>
      <c r="C99">
        <v>162</v>
      </c>
      <c r="D99">
        <v>726</v>
      </c>
      <c r="E99">
        <v>107</v>
      </c>
      <c r="F99">
        <v>216</v>
      </c>
      <c r="G99">
        <v>21</v>
      </c>
      <c r="H99">
        <v>9</v>
      </c>
      <c r="I99">
        <v>4</v>
      </c>
      <c r="J99">
        <v>62</v>
      </c>
      <c r="K99">
        <v>67</v>
      </c>
      <c r="L99">
        <v>45</v>
      </c>
      <c r="M99">
        <v>68</v>
      </c>
      <c r="N99">
        <f>IF(D99=0,0,F99/D99)</f>
        <v>0.2975206611570248</v>
      </c>
      <c r="O99">
        <f>IF(D99+L99=0,0,(F99+L99)/(D99+L99))</f>
        <v>0.33852140077821014</v>
      </c>
      <c r="P99" s="26">
        <f>IF(D99=0,0,(F99+G99+2*H99+3*I99)/D99)</f>
        <v>0.36776859504132231</v>
      </c>
      <c r="Q99" s="26">
        <f>O99+P99</f>
        <v>0.70628999581953245</v>
      </c>
      <c r="R99" s="34">
        <f>D99+L99</f>
        <v>771</v>
      </c>
      <c r="S99" s="34">
        <f>E99+J99-I99</f>
        <v>165</v>
      </c>
      <c r="T99">
        <f>IF($R99&gt;3.1*$Y$1,N99,0)</f>
        <v>0.2975206611570248</v>
      </c>
      <c r="U99">
        <f>IF($R99&gt;3.1*$Y$1,O99,0)</f>
        <v>0.33852140077821014</v>
      </c>
      <c r="V99">
        <f>IF($R99&gt;3.1*$Y$1,P99,0)</f>
        <v>0.36776859504132231</v>
      </c>
      <c r="W99">
        <f>IF($R99&gt;3.1*$Y$1,Q99,0)</f>
        <v>0.70628999581953245</v>
      </c>
      <c r="X99" t="s">
        <v>726</v>
      </c>
      <c r="Y99" t="s">
        <v>730</v>
      </c>
      <c r="Z99" t="s">
        <v>762</v>
      </c>
      <c r="AA99" t="s">
        <v>769</v>
      </c>
    </row>
    <row r="100" spans="1:28" x14ac:dyDescent="0.25">
      <c r="A100" s="62" t="s">
        <v>352</v>
      </c>
      <c r="B100" t="s">
        <v>5</v>
      </c>
      <c r="C100">
        <v>146</v>
      </c>
      <c r="D100">
        <v>542</v>
      </c>
      <c r="E100">
        <v>53</v>
      </c>
      <c r="F100">
        <v>151</v>
      </c>
      <c r="G100">
        <v>36</v>
      </c>
      <c r="H100">
        <v>0</v>
      </c>
      <c r="I100">
        <v>4</v>
      </c>
      <c r="J100">
        <v>69</v>
      </c>
      <c r="K100">
        <v>6</v>
      </c>
      <c r="L100">
        <v>49</v>
      </c>
      <c r="M100">
        <v>48</v>
      </c>
      <c r="N100">
        <f>IF(D100=0,0,F100/D100)</f>
        <v>0.27859778597785978</v>
      </c>
      <c r="O100">
        <f>IF(D100+L100=0,0,(F100+L100)/(D100+L100))</f>
        <v>0.33840947546531303</v>
      </c>
      <c r="P100" s="26">
        <f>IF(D100=0,0,(F100+G100+2*H100+3*I100)/D100)</f>
        <v>0.36715867158671589</v>
      </c>
      <c r="Q100" s="26">
        <f>O100+P100</f>
        <v>0.70556814705202897</v>
      </c>
      <c r="R100" s="34">
        <f>D100+L100</f>
        <v>591</v>
      </c>
      <c r="S100" s="34">
        <f>E100+J100-I100</f>
        <v>118</v>
      </c>
      <c r="T100">
        <f>IF($R100&gt;3.1*$Y$1,N100,0)</f>
        <v>0.27859778597785978</v>
      </c>
      <c r="U100">
        <f>IF($R100&gt;3.1*$Y$1,O100,0)</f>
        <v>0.33840947546531303</v>
      </c>
      <c r="V100">
        <f>IF($R100&gt;3.1*$Y$1,P100,0)</f>
        <v>0.36715867158671589</v>
      </c>
      <c r="W100">
        <f>IF($R100&gt;3.1*$Y$1,Q100,0)</f>
        <v>0.70556814705202897</v>
      </c>
      <c r="X100" t="s">
        <v>740</v>
      </c>
      <c r="Z100" t="s">
        <v>729</v>
      </c>
      <c r="AA100" t="s">
        <v>769</v>
      </c>
    </row>
    <row r="101" spans="1:28" x14ac:dyDescent="0.25">
      <c r="A101" s="62" t="s">
        <v>387</v>
      </c>
      <c r="B101" t="s">
        <v>378</v>
      </c>
      <c r="C101">
        <v>147</v>
      </c>
      <c r="D101">
        <v>493</v>
      </c>
      <c r="E101">
        <v>81</v>
      </c>
      <c r="F101">
        <v>120</v>
      </c>
      <c r="G101">
        <v>20</v>
      </c>
      <c r="H101">
        <v>0</v>
      </c>
      <c r="I101">
        <v>14</v>
      </c>
      <c r="J101">
        <v>67</v>
      </c>
      <c r="K101">
        <v>15</v>
      </c>
      <c r="L101">
        <v>68</v>
      </c>
      <c r="M101">
        <v>76</v>
      </c>
      <c r="N101">
        <f>IF(D101=0,0,F101/D101)</f>
        <v>0.2434077079107505</v>
      </c>
      <c r="O101">
        <f>IF(D101+L101=0,0,(F101+L101)/(D101+L101))</f>
        <v>0.33511586452762926</v>
      </c>
      <c r="P101" s="26">
        <f>IF(D101=0,0,(F101+G101+2*H101+3*I101)/D101)</f>
        <v>0.36916835699797163</v>
      </c>
      <c r="Q101" s="26">
        <f>O101+P101</f>
        <v>0.70428422152560088</v>
      </c>
      <c r="R101" s="34">
        <f>D101+L101</f>
        <v>561</v>
      </c>
      <c r="S101" s="34">
        <f>E101+J101-I101</f>
        <v>134</v>
      </c>
      <c r="T101">
        <f>IF($R101&gt;3.1*$Y$1,N101,0)</f>
        <v>0.2434077079107505</v>
      </c>
      <c r="U101">
        <f>IF($R101&gt;3.1*$Y$1,O101,0)</f>
        <v>0.33511586452762926</v>
      </c>
      <c r="V101">
        <f>IF($R101&gt;3.1*$Y$1,P101,0)</f>
        <v>0.36916835699797163</v>
      </c>
      <c r="W101">
        <f>IF($R101&gt;3.1*$Y$1,Q101,0)</f>
        <v>0.70428422152560088</v>
      </c>
      <c r="X101" t="s">
        <v>725</v>
      </c>
      <c r="Y101" t="s">
        <v>730</v>
      </c>
      <c r="Z101" t="s">
        <v>762</v>
      </c>
      <c r="AA101" t="s">
        <v>769</v>
      </c>
    </row>
    <row r="102" spans="1:28" x14ac:dyDescent="0.25">
      <c r="A102" s="62" t="s">
        <v>219</v>
      </c>
      <c r="B102" t="s">
        <v>204</v>
      </c>
      <c r="C102">
        <v>115</v>
      </c>
      <c r="D102">
        <v>541</v>
      </c>
      <c r="E102">
        <v>91</v>
      </c>
      <c r="F102">
        <v>156</v>
      </c>
      <c r="G102">
        <v>23</v>
      </c>
      <c r="H102">
        <v>1</v>
      </c>
      <c r="I102">
        <v>8</v>
      </c>
      <c r="J102">
        <v>46</v>
      </c>
      <c r="K102">
        <v>26</v>
      </c>
      <c r="L102">
        <v>21</v>
      </c>
      <c r="M102">
        <v>83</v>
      </c>
      <c r="N102">
        <f>IF(D102=0,0,F102/D102)</f>
        <v>0.28835489833641403</v>
      </c>
      <c r="O102">
        <f>IF(D102+L102=0,0,(F102+L102)/(D102+L102))</f>
        <v>0.31494661921708184</v>
      </c>
      <c r="P102" s="26">
        <f>IF(D102=0,0,(F102+G102+2*H102+3*I102)/D102)</f>
        <v>0.37892791127541592</v>
      </c>
      <c r="Q102" s="26">
        <f>O102+P102</f>
        <v>0.69387453049249781</v>
      </c>
      <c r="R102" s="34">
        <f>D102+L102</f>
        <v>562</v>
      </c>
      <c r="S102" s="34">
        <f>E102+J102-I102</f>
        <v>129</v>
      </c>
      <c r="T102">
        <f>IF($R102&gt;3.1*$Y$1,N102,0)</f>
        <v>0.28835489833641403</v>
      </c>
      <c r="U102">
        <f>IF($R102&gt;3.1*$Y$1,O102,0)</f>
        <v>0.31494661921708184</v>
      </c>
      <c r="V102">
        <f>IF($R102&gt;3.1*$Y$1,P102,0)</f>
        <v>0.37892791127541592</v>
      </c>
      <c r="W102">
        <f>IF($R102&gt;3.1*$Y$1,Q102,0)</f>
        <v>0.69387453049249781</v>
      </c>
      <c r="X102" t="s">
        <v>739</v>
      </c>
      <c r="Y102" t="s">
        <v>730</v>
      </c>
      <c r="Z102" t="s">
        <v>12</v>
      </c>
      <c r="AA102" t="s">
        <v>768</v>
      </c>
      <c r="AB102" t="s">
        <v>9</v>
      </c>
    </row>
    <row r="103" spans="1:28" x14ac:dyDescent="0.25">
      <c r="A103" t="s">
        <v>555</v>
      </c>
      <c r="B103" t="s">
        <v>553</v>
      </c>
      <c r="C103">
        <v>153</v>
      </c>
      <c r="D103">
        <v>570</v>
      </c>
      <c r="E103">
        <v>64</v>
      </c>
      <c r="F103">
        <v>151</v>
      </c>
      <c r="G103">
        <v>37</v>
      </c>
      <c r="H103">
        <v>5</v>
      </c>
      <c r="I103">
        <v>7</v>
      </c>
      <c r="J103">
        <v>71</v>
      </c>
      <c r="K103">
        <v>3</v>
      </c>
      <c r="L103">
        <v>36</v>
      </c>
      <c r="M103">
        <v>79</v>
      </c>
      <c r="N103">
        <f>IF(D103=0,0,F103/D103)</f>
        <v>0.26491228070175438</v>
      </c>
      <c r="O103">
        <f>IF(D103+L103=0,0,(F103+L103)/(D103+L103))</f>
        <v>0.3085808580858086</v>
      </c>
      <c r="P103" s="26">
        <f>IF(D103=0,0,(F103+G103+2*H103+3*I103)/D103)</f>
        <v>0.38421052631578945</v>
      </c>
      <c r="Q103" s="26">
        <f>O103+P103</f>
        <v>0.69279138440159804</v>
      </c>
      <c r="R103" s="34">
        <f>D103+L103</f>
        <v>606</v>
      </c>
      <c r="S103" s="34">
        <f>E103+J103-I103</f>
        <v>128</v>
      </c>
      <c r="T103">
        <f>IF($R103&gt;3.1*$Y$1,N103,0)</f>
        <v>0.26491228070175438</v>
      </c>
      <c r="U103">
        <f>IF($R103&gt;3.1*$Y$1,O103,0)</f>
        <v>0.3085808580858086</v>
      </c>
      <c r="V103">
        <f>IF($R103&gt;3.1*$Y$1,P103,0)</f>
        <v>0.38421052631578945</v>
      </c>
      <c r="W103">
        <f>IF($R103&gt;3.1*$Y$1,Q103,0)</f>
        <v>0.69279138440159804</v>
      </c>
      <c r="X103" t="s">
        <v>731</v>
      </c>
      <c r="Z103" t="s">
        <v>764</v>
      </c>
      <c r="AA103" t="s">
        <v>769</v>
      </c>
    </row>
    <row r="104" spans="1:28" x14ac:dyDescent="0.25">
      <c r="A104" s="62" t="s">
        <v>350</v>
      </c>
      <c r="B104" t="s">
        <v>5</v>
      </c>
      <c r="C104">
        <v>145</v>
      </c>
      <c r="D104">
        <v>538</v>
      </c>
      <c r="E104">
        <v>70</v>
      </c>
      <c r="F104">
        <v>153</v>
      </c>
      <c r="G104">
        <v>38</v>
      </c>
      <c r="H104">
        <v>0</v>
      </c>
      <c r="I104">
        <v>3</v>
      </c>
      <c r="J104">
        <v>48</v>
      </c>
      <c r="K104">
        <v>4</v>
      </c>
      <c r="L104">
        <v>26</v>
      </c>
      <c r="M104">
        <v>78</v>
      </c>
      <c r="N104">
        <f>IF(D104=0,0,F104/D104)</f>
        <v>0.28438661710037177</v>
      </c>
      <c r="O104">
        <f>IF(D104+L104=0,0,(F104+L104)/(D104+L104))</f>
        <v>0.31737588652482268</v>
      </c>
      <c r="P104" s="26">
        <f>IF(D104=0,0,(F104+G104+2*H104+3*I104)/D104)</f>
        <v>0.37174721189591076</v>
      </c>
      <c r="Q104" s="26">
        <f>O104+P104</f>
        <v>0.68912309842073349</v>
      </c>
      <c r="R104" s="34">
        <f>D104+L104</f>
        <v>564</v>
      </c>
      <c r="S104" s="34">
        <f>E104+J104-I104</f>
        <v>115</v>
      </c>
      <c r="T104">
        <f>IF($R104&gt;3.1*$Y$1,N104,0)</f>
        <v>0.28438661710037177</v>
      </c>
      <c r="U104">
        <f>IF($R104&gt;3.1*$Y$1,O104,0)</f>
        <v>0.31737588652482268</v>
      </c>
      <c r="V104">
        <f>IF($R104&gt;3.1*$Y$1,P104,0)</f>
        <v>0.37174721189591076</v>
      </c>
      <c r="W104">
        <f>IF($R104&gt;3.1*$Y$1,Q104,0)</f>
        <v>0.68912309842073349</v>
      </c>
      <c r="X104" t="s">
        <v>745</v>
      </c>
      <c r="Y104" t="s">
        <v>730</v>
      </c>
      <c r="Z104" t="s">
        <v>764</v>
      </c>
      <c r="AA104" t="s">
        <v>769</v>
      </c>
    </row>
    <row r="105" spans="1:28" x14ac:dyDescent="0.25">
      <c r="A105" s="62" t="s">
        <v>249</v>
      </c>
      <c r="B105" t="s">
        <v>239</v>
      </c>
      <c r="C105">
        <v>110</v>
      </c>
      <c r="D105">
        <v>450</v>
      </c>
      <c r="E105">
        <v>75</v>
      </c>
      <c r="F105">
        <v>112</v>
      </c>
      <c r="G105">
        <v>22</v>
      </c>
      <c r="H105">
        <v>11</v>
      </c>
      <c r="I105">
        <v>2</v>
      </c>
      <c r="J105">
        <v>46</v>
      </c>
      <c r="K105">
        <v>48</v>
      </c>
      <c r="L105">
        <v>53</v>
      </c>
      <c r="M105">
        <v>83</v>
      </c>
      <c r="N105">
        <f>IF(D105=0,0,F105/D105)</f>
        <v>0.24888888888888888</v>
      </c>
      <c r="O105">
        <f>IF(D105+L105=0,0,(F105+L105)/(D105+L105))</f>
        <v>0.32803180914512925</v>
      </c>
      <c r="P105" s="26">
        <f>IF(D105=0,0,(F105+G105+2*H105+3*I105)/D105)</f>
        <v>0.36</v>
      </c>
      <c r="Q105" s="26">
        <f>O105+P105</f>
        <v>0.68803180914512918</v>
      </c>
      <c r="R105" s="34">
        <f>D105+L105</f>
        <v>503</v>
      </c>
      <c r="S105" s="34">
        <f>E105+J105-I105</f>
        <v>119</v>
      </c>
      <c r="T105">
        <f>IF($R105&gt;3.1*$Y$1,N105,0)</f>
        <v>0.24888888888888888</v>
      </c>
      <c r="U105">
        <f>IF($R105&gt;3.1*$Y$1,O105,0)</f>
        <v>0.32803180914512925</v>
      </c>
      <c r="V105">
        <f>IF($R105&gt;3.1*$Y$1,P105,0)</f>
        <v>0.36</v>
      </c>
      <c r="W105">
        <f>IF($R105&gt;3.1*$Y$1,Q105,0)</f>
        <v>0.68803180914512918</v>
      </c>
      <c r="X105" t="s">
        <v>725</v>
      </c>
      <c r="Y105" t="s">
        <v>730</v>
      </c>
      <c r="Z105" t="s">
        <v>762</v>
      </c>
      <c r="AA105" t="s">
        <v>769</v>
      </c>
    </row>
    <row r="106" spans="1:28" x14ac:dyDescent="0.25">
      <c r="A106" s="62" t="s">
        <v>279</v>
      </c>
      <c r="B106" t="s">
        <v>274</v>
      </c>
      <c r="C106">
        <v>149</v>
      </c>
      <c r="D106">
        <v>618</v>
      </c>
      <c r="E106">
        <v>97</v>
      </c>
      <c r="F106">
        <v>153</v>
      </c>
      <c r="G106">
        <v>23</v>
      </c>
      <c r="H106">
        <v>8</v>
      </c>
      <c r="I106">
        <v>14</v>
      </c>
      <c r="J106">
        <v>72</v>
      </c>
      <c r="K106">
        <v>37</v>
      </c>
      <c r="L106">
        <v>53</v>
      </c>
      <c r="M106">
        <v>86</v>
      </c>
      <c r="N106">
        <f>IF(D106=0,0,F106/D106)</f>
        <v>0.24757281553398058</v>
      </c>
      <c r="O106">
        <f>IF(D106+L106=0,0,(F106+L106)/(D106+L106))</f>
        <v>0.30700447093889716</v>
      </c>
      <c r="P106" s="26">
        <f>IF(D106=0,0,(F106+G106+2*H106+3*I106)/D106)</f>
        <v>0.37864077669902912</v>
      </c>
      <c r="Q106" s="26">
        <f>O106+P106</f>
        <v>0.68564524763792623</v>
      </c>
      <c r="R106" s="34">
        <f>D106+L106</f>
        <v>671</v>
      </c>
      <c r="S106" s="34">
        <f>E106+J106-I106</f>
        <v>155</v>
      </c>
      <c r="T106">
        <f>IF($R106&gt;3.1*$Y$1,N106,0)</f>
        <v>0.24757281553398058</v>
      </c>
      <c r="U106">
        <f>IF($R106&gt;3.1*$Y$1,O106,0)</f>
        <v>0.30700447093889716</v>
      </c>
      <c r="V106">
        <f>IF($R106&gt;3.1*$Y$1,P106,0)</f>
        <v>0.37864077669902912</v>
      </c>
      <c r="W106">
        <f>IF($R106&gt;3.1*$Y$1,Q106,0)</f>
        <v>0.68564524763792623</v>
      </c>
      <c r="X106" t="s">
        <v>731</v>
      </c>
      <c r="Y106" t="s">
        <v>730</v>
      </c>
      <c r="Z106" t="s">
        <v>764</v>
      </c>
      <c r="AA106" t="s">
        <v>769</v>
      </c>
    </row>
    <row r="107" spans="1:28" x14ac:dyDescent="0.25">
      <c r="A107" s="62" t="s">
        <v>277</v>
      </c>
      <c r="B107" t="s">
        <v>274</v>
      </c>
      <c r="C107">
        <v>144</v>
      </c>
      <c r="D107">
        <v>581</v>
      </c>
      <c r="E107">
        <v>85</v>
      </c>
      <c r="F107">
        <v>154</v>
      </c>
      <c r="G107">
        <v>16</v>
      </c>
      <c r="H107">
        <v>8</v>
      </c>
      <c r="I107">
        <v>2</v>
      </c>
      <c r="J107">
        <v>40</v>
      </c>
      <c r="K107">
        <v>19</v>
      </c>
      <c r="L107">
        <v>78</v>
      </c>
      <c r="M107">
        <v>78</v>
      </c>
      <c r="N107">
        <f>IF(D107=0,0,F107/D107)</f>
        <v>0.26506024096385544</v>
      </c>
      <c r="O107">
        <f>IF(D107+L107=0,0,(F107+L107)/(D107+L107))</f>
        <v>0.35204855842185129</v>
      </c>
      <c r="P107" s="26">
        <f>IF(D107=0,0,(F107+G107+2*H107+3*I107)/D107)</f>
        <v>0.33046471600688471</v>
      </c>
      <c r="Q107" s="26">
        <f>O107+P107</f>
        <v>0.68251327442873599</v>
      </c>
      <c r="R107" s="34">
        <f>D107+L107</f>
        <v>659</v>
      </c>
      <c r="S107" s="34">
        <f>E107+J107-I107</f>
        <v>123</v>
      </c>
      <c r="T107">
        <f>IF($R107&gt;3.1*$Y$1,N107,0)</f>
        <v>0.26506024096385544</v>
      </c>
      <c r="U107">
        <f>IF($R107&gt;3.1*$Y$1,O107,0)</f>
        <v>0.35204855842185129</v>
      </c>
      <c r="V107">
        <f>IF($R107&gt;3.1*$Y$1,P107,0)</f>
        <v>0.33046471600688471</v>
      </c>
      <c r="W107">
        <f>IF($R107&gt;3.1*$Y$1,Q107,0)</f>
        <v>0.68251327442873599</v>
      </c>
      <c r="X107" t="s">
        <v>753</v>
      </c>
      <c r="Y107" t="s">
        <v>730</v>
      </c>
      <c r="Z107" t="s">
        <v>12</v>
      </c>
      <c r="AA107" t="s">
        <v>769</v>
      </c>
    </row>
    <row r="108" spans="1:28" x14ac:dyDescent="0.25">
      <c r="A108" s="62" t="s">
        <v>283</v>
      </c>
      <c r="B108" t="s">
        <v>274</v>
      </c>
      <c r="C108">
        <v>137</v>
      </c>
      <c r="D108">
        <v>494</v>
      </c>
      <c r="E108">
        <v>49</v>
      </c>
      <c r="F108">
        <v>127</v>
      </c>
      <c r="G108">
        <v>26</v>
      </c>
      <c r="H108">
        <v>0</v>
      </c>
      <c r="I108">
        <v>10</v>
      </c>
      <c r="J108">
        <v>62</v>
      </c>
      <c r="K108">
        <v>2</v>
      </c>
      <c r="L108">
        <v>39</v>
      </c>
      <c r="M108">
        <v>54</v>
      </c>
      <c r="N108">
        <f>IF(D108=0,0,F108/D108)</f>
        <v>0.25708502024291496</v>
      </c>
      <c r="O108">
        <f>IF(D108+L108=0,0,(F108+L108)/(D108+L108))</f>
        <v>0.31144465290806755</v>
      </c>
      <c r="P108" s="26">
        <f>IF(D108=0,0,(F108+G108+2*H108+3*I108)/D108)</f>
        <v>0.37044534412955465</v>
      </c>
      <c r="Q108" s="26">
        <f>O108+P108</f>
        <v>0.68188999703762221</v>
      </c>
      <c r="R108" s="34">
        <f>D108+L108</f>
        <v>533</v>
      </c>
      <c r="S108" s="34">
        <f>E108+J108-I108</f>
        <v>101</v>
      </c>
      <c r="T108">
        <f>IF($R108&gt;3.1*$Y$1,N108,0)</f>
        <v>0.25708502024291496</v>
      </c>
      <c r="U108">
        <f>IF($R108&gt;3.1*$Y$1,O108,0)</f>
        <v>0.31144465290806755</v>
      </c>
      <c r="V108">
        <f>IF($R108&gt;3.1*$Y$1,P108,0)</f>
        <v>0.37044534412955465</v>
      </c>
      <c r="W108">
        <f>IF($R108&gt;3.1*$Y$1,Q108,0)</f>
        <v>0.68188999703762221</v>
      </c>
      <c r="X108" t="s">
        <v>740</v>
      </c>
      <c r="Z108" t="s">
        <v>729</v>
      </c>
      <c r="AA108" t="s">
        <v>769</v>
      </c>
    </row>
    <row r="109" spans="1:28" x14ac:dyDescent="0.25">
      <c r="A109" s="62" t="s">
        <v>665</v>
      </c>
      <c r="B109" t="s">
        <v>658</v>
      </c>
      <c r="C109">
        <v>136</v>
      </c>
      <c r="D109">
        <v>591</v>
      </c>
      <c r="E109">
        <v>75</v>
      </c>
      <c r="F109">
        <v>153</v>
      </c>
      <c r="G109">
        <v>14</v>
      </c>
      <c r="H109">
        <v>13</v>
      </c>
      <c r="I109">
        <v>6</v>
      </c>
      <c r="J109">
        <v>44</v>
      </c>
      <c r="K109">
        <v>38</v>
      </c>
      <c r="L109">
        <v>54</v>
      </c>
      <c r="M109">
        <v>110</v>
      </c>
      <c r="N109">
        <f>IF(D109=0,0,F109/D109)</f>
        <v>0.25888324873096447</v>
      </c>
      <c r="O109">
        <f>IF(D109+L109=0,0,(F109+L109)/(D109+L109))</f>
        <v>0.32093023255813952</v>
      </c>
      <c r="P109" s="26">
        <f>IF(D109=0,0,(F109+G109+2*H109+3*I109)/D109)</f>
        <v>0.35702199661590522</v>
      </c>
      <c r="Q109" s="26">
        <f>O109+P109</f>
        <v>0.67795222917404474</v>
      </c>
      <c r="R109" s="34">
        <f>D109+L109</f>
        <v>645</v>
      </c>
      <c r="S109" s="34">
        <f>E109+J109-I109</f>
        <v>113</v>
      </c>
      <c r="T109">
        <f>IF($R109&gt;3.1*$Y$1,N109,0)</f>
        <v>0.25888324873096447</v>
      </c>
      <c r="U109">
        <f>IF($R109&gt;3.1*$Y$1,O109,0)</f>
        <v>0.32093023255813952</v>
      </c>
      <c r="V109">
        <f>IF($R109&gt;3.1*$Y$1,P109,0)</f>
        <v>0.35702199661590522</v>
      </c>
      <c r="W109">
        <f>IF($R109&gt;3.1*$Y$1,Q109,0)</f>
        <v>0.67795222917404474</v>
      </c>
      <c r="X109" t="s">
        <v>761</v>
      </c>
      <c r="Y109" t="s">
        <v>730</v>
      </c>
      <c r="Z109" t="s">
        <v>762</v>
      </c>
      <c r="AA109" t="s">
        <v>769</v>
      </c>
    </row>
    <row r="110" spans="1:28" x14ac:dyDescent="0.25">
      <c r="A110" s="62" t="s">
        <v>321</v>
      </c>
      <c r="B110" t="s">
        <v>309</v>
      </c>
      <c r="C110">
        <v>124</v>
      </c>
      <c r="D110">
        <v>494</v>
      </c>
      <c r="E110">
        <v>56</v>
      </c>
      <c r="F110">
        <v>120</v>
      </c>
      <c r="G110">
        <v>29</v>
      </c>
      <c r="H110">
        <v>1</v>
      </c>
      <c r="I110">
        <v>17</v>
      </c>
      <c r="J110">
        <v>81</v>
      </c>
      <c r="K110">
        <v>0</v>
      </c>
      <c r="L110">
        <v>13</v>
      </c>
      <c r="M110">
        <v>28</v>
      </c>
      <c r="N110">
        <f>IF(D110=0,0,F110/D110)</f>
        <v>0.24291497975708501</v>
      </c>
      <c r="O110">
        <f>IF(D110+L110=0,0,(F110+L110)/(D110+L110))</f>
        <v>0.26232741617357003</v>
      </c>
      <c r="P110" s="26">
        <f>IF(D110=0,0,(F110+G110+2*H110+3*I110)/D110)</f>
        <v>0.40890688259109309</v>
      </c>
      <c r="Q110" s="26">
        <f>O110+P110</f>
        <v>0.67123429876466312</v>
      </c>
      <c r="R110" s="34">
        <f>D110+L110</f>
        <v>507</v>
      </c>
      <c r="S110" s="34">
        <f>E110+J110-I110</f>
        <v>120</v>
      </c>
      <c r="T110">
        <f>IF($R110&gt;3.1*$Y$1,N110,0)</f>
        <v>0.24291497975708501</v>
      </c>
      <c r="U110">
        <f>IF($R110&gt;3.1*$Y$1,O110,0)</f>
        <v>0.26232741617357003</v>
      </c>
      <c r="V110">
        <f>IF($R110&gt;3.1*$Y$1,P110,0)</f>
        <v>0.40890688259109309</v>
      </c>
      <c r="W110">
        <f>IF($R110&gt;3.1*$Y$1,Q110,0)</f>
        <v>0.67123429876466312</v>
      </c>
      <c r="X110" t="s">
        <v>740</v>
      </c>
      <c r="Y110" t="s">
        <v>728</v>
      </c>
      <c r="Z110" t="s">
        <v>729</v>
      </c>
      <c r="AA110" t="s">
        <v>769</v>
      </c>
    </row>
    <row r="111" spans="1:28" x14ac:dyDescent="0.25">
      <c r="A111" t="s">
        <v>360</v>
      </c>
      <c r="B111" t="s">
        <v>5</v>
      </c>
      <c r="C111">
        <v>134</v>
      </c>
      <c r="D111">
        <v>524</v>
      </c>
      <c r="E111">
        <v>63</v>
      </c>
      <c r="F111">
        <v>119</v>
      </c>
      <c r="G111">
        <v>26</v>
      </c>
      <c r="H111">
        <v>1</v>
      </c>
      <c r="I111">
        <v>17</v>
      </c>
      <c r="J111">
        <v>79</v>
      </c>
      <c r="K111">
        <v>4</v>
      </c>
      <c r="L111">
        <v>46</v>
      </c>
      <c r="M111">
        <v>96</v>
      </c>
      <c r="N111">
        <f>IF(D111=0,0,F111/D111)</f>
        <v>0.22709923664122136</v>
      </c>
      <c r="O111">
        <f>IF(D111+L111=0,0,(F111+L111)/(D111+L111))</f>
        <v>0.28947368421052633</v>
      </c>
      <c r="P111" s="26">
        <f>IF(D111=0,0,(F111+G111+2*H111+3*I111)/D111)</f>
        <v>0.37786259541984735</v>
      </c>
      <c r="Q111" s="26">
        <f>O111+P111</f>
        <v>0.66733627963037367</v>
      </c>
      <c r="R111" s="34">
        <f>D111+L111</f>
        <v>570</v>
      </c>
      <c r="S111" s="34">
        <f>E111+J111-I111</f>
        <v>125</v>
      </c>
      <c r="T111">
        <f>IF($R111&gt;3.1*$Y$1,N111,0)</f>
        <v>0.22709923664122136</v>
      </c>
      <c r="U111">
        <f>IF($R111&gt;3.1*$Y$1,O111,0)</f>
        <v>0.28947368421052633</v>
      </c>
      <c r="V111">
        <f>IF($R111&gt;3.1*$Y$1,P111,0)</f>
        <v>0.37786259541984735</v>
      </c>
      <c r="W111">
        <f>IF($R111&gt;3.1*$Y$1,Q111,0)</f>
        <v>0.66733627963037367</v>
      </c>
      <c r="X111" t="s">
        <v>726</v>
      </c>
      <c r="Y111" t="s">
        <v>730</v>
      </c>
      <c r="Z111" t="s">
        <v>762</v>
      </c>
      <c r="AA111" t="s">
        <v>769</v>
      </c>
    </row>
    <row r="112" spans="1:28" x14ac:dyDescent="0.25">
      <c r="A112" s="62" t="s">
        <v>666</v>
      </c>
      <c r="B112" t="s">
        <v>658</v>
      </c>
      <c r="C112">
        <v>144</v>
      </c>
      <c r="D112">
        <v>585</v>
      </c>
      <c r="E112">
        <v>72</v>
      </c>
      <c r="F112">
        <v>135</v>
      </c>
      <c r="G112">
        <v>23</v>
      </c>
      <c r="H112">
        <v>12</v>
      </c>
      <c r="I112">
        <v>1</v>
      </c>
      <c r="J112">
        <v>34</v>
      </c>
      <c r="K112">
        <v>30</v>
      </c>
      <c r="L112">
        <v>69</v>
      </c>
      <c r="M112">
        <v>120</v>
      </c>
      <c r="N112">
        <f>IF(D112=0,0,F112/D112)</f>
        <v>0.23076923076923078</v>
      </c>
      <c r="O112">
        <f>IF(D112+L112=0,0,(F112+L112)/(D112+L112))</f>
        <v>0.31192660550458717</v>
      </c>
      <c r="P112" s="26">
        <f>IF(D112=0,0,(F112+G112+2*H112+3*I112)/D112)</f>
        <v>0.31623931623931623</v>
      </c>
      <c r="Q112" s="26">
        <f>O112+P112</f>
        <v>0.6281659217439034</v>
      </c>
      <c r="R112" s="34">
        <f>D112+L112</f>
        <v>654</v>
      </c>
      <c r="S112" s="34">
        <f>E112+J112-I112</f>
        <v>105</v>
      </c>
      <c r="T112">
        <f>IF($R112&gt;3.1*$Y$1,N112,0)</f>
        <v>0.23076923076923078</v>
      </c>
      <c r="U112">
        <f>IF($R112&gt;3.1*$Y$1,O112,0)</f>
        <v>0.31192660550458717</v>
      </c>
      <c r="V112">
        <f>IF($R112&gt;3.1*$Y$1,P112,0)</f>
        <v>0.31623931623931623</v>
      </c>
      <c r="W112">
        <f>IF($R112&gt;3.1*$Y$1,Q112,0)</f>
        <v>0.6281659217439034</v>
      </c>
      <c r="X112" t="s">
        <v>725</v>
      </c>
      <c r="Y112" t="s">
        <v>730</v>
      </c>
      <c r="Z112" t="s">
        <v>762</v>
      </c>
      <c r="AA112" t="s">
        <v>769</v>
      </c>
    </row>
    <row r="113" spans="1:28" x14ac:dyDescent="0.25">
      <c r="A113" t="s">
        <v>75</v>
      </c>
      <c r="B113" t="s">
        <v>43</v>
      </c>
      <c r="C113">
        <v>125</v>
      </c>
      <c r="D113">
        <v>486</v>
      </c>
      <c r="E113">
        <v>48</v>
      </c>
      <c r="F113">
        <v>103</v>
      </c>
      <c r="G113">
        <v>18</v>
      </c>
      <c r="H113">
        <v>2</v>
      </c>
      <c r="I113">
        <v>17</v>
      </c>
      <c r="J113">
        <v>54</v>
      </c>
      <c r="K113">
        <v>0</v>
      </c>
      <c r="L113">
        <v>33</v>
      </c>
      <c r="M113">
        <v>90</v>
      </c>
      <c r="N113">
        <f>IF(D113=0,0,F113/D113)</f>
        <v>0.21193415637860083</v>
      </c>
      <c r="O113">
        <f>IF(D113+L113=0,0,(F113+L113)/(D113+L113))</f>
        <v>0.26204238921001927</v>
      </c>
      <c r="P113" s="26">
        <f>IF(D113=0,0,(F113+G113+2*H113+3*I113)/D113)</f>
        <v>0.36213991769547327</v>
      </c>
      <c r="Q113" s="26">
        <f>O113+P113</f>
        <v>0.62418230690549259</v>
      </c>
      <c r="R113" s="34">
        <f>D113+L113</f>
        <v>519</v>
      </c>
      <c r="S113" s="34">
        <f>E113+J113-I113</f>
        <v>85</v>
      </c>
      <c r="T113">
        <f>IF($R113&gt;3.1*$Y$1,N113,0)</f>
        <v>0.21193415637860083</v>
      </c>
      <c r="U113">
        <f>IF($R113&gt;3.1*$Y$1,O113,0)</f>
        <v>0.26204238921001927</v>
      </c>
      <c r="V113">
        <f>IF($R113&gt;3.1*$Y$1,P113,0)</f>
        <v>0.36213991769547327</v>
      </c>
      <c r="W113">
        <f>IF($R113&gt;3.1*$Y$1,Q113,0)</f>
        <v>0.62418230690549259</v>
      </c>
      <c r="X113" t="s">
        <v>732</v>
      </c>
      <c r="Y113" t="s">
        <v>728</v>
      </c>
      <c r="Z113" t="s">
        <v>763</v>
      </c>
      <c r="AA113" t="s">
        <v>768</v>
      </c>
    </row>
    <row r="114" spans="1:28" x14ac:dyDescent="0.25">
      <c r="A114" t="s">
        <v>495</v>
      </c>
      <c r="B114" t="s">
        <v>483</v>
      </c>
      <c r="C114">
        <v>157</v>
      </c>
      <c r="D114">
        <v>503</v>
      </c>
      <c r="E114">
        <v>60</v>
      </c>
      <c r="F114">
        <v>108</v>
      </c>
      <c r="G114">
        <v>28</v>
      </c>
      <c r="H114">
        <v>7</v>
      </c>
      <c r="I114">
        <v>6</v>
      </c>
      <c r="J114">
        <v>48</v>
      </c>
      <c r="K114">
        <v>14</v>
      </c>
      <c r="L114">
        <v>49</v>
      </c>
      <c r="M114">
        <v>98</v>
      </c>
      <c r="N114">
        <f>IF(D114=0,0,F114/D114)</f>
        <v>0.2147117296222664</v>
      </c>
      <c r="O114">
        <f>IF(D114+L114=0,0,(F114+L114)/(D114+L114))</f>
        <v>0.28442028985507245</v>
      </c>
      <c r="P114" s="26">
        <f>IF(D114=0,0,(F114+G114+2*H114+3*I114)/D114)</f>
        <v>0.33399602385685884</v>
      </c>
      <c r="Q114" s="26">
        <f>O114+P114</f>
        <v>0.61841631371193129</v>
      </c>
      <c r="R114" s="34">
        <f>D114+L114</f>
        <v>552</v>
      </c>
      <c r="S114" s="34">
        <f>E114+J114-I114</f>
        <v>102</v>
      </c>
      <c r="T114">
        <f>IF($R114&gt;3.1*$Y$1,N114,0)</f>
        <v>0.2147117296222664</v>
      </c>
      <c r="U114">
        <f>IF($R114&gt;3.1*$Y$1,O114,0)</f>
        <v>0.28442028985507245</v>
      </c>
      <c r="V114">
        <f>IF($R114&gt;3.1*$Y$1,P114,0)</f>
        <v>0.33399602385685884</v>
      </c>
      <c r="W114">
        <f>IF($R114&gt;3.1*$Y$1,Q114,0)</f>
        <v>0.61841631371193129</v>
      </c>
      <c r="X114" t="s">
        <v>731</v>
      </c>
      <c r="Y114" t="s">
        <v>730</v>
      </c>
      <c r="Z114" t="s">
        <v>764</v>
      </c>
      <c r="AA114" t="s">
        <v>768</v>
      </c>
    </row>
    <row r="115" spans="1:28" x14ac:dyDescent="0.25">
      <c r="A115" s="62" t="s">
        <v>110</v>
      </c>
      <c r="B115" t="s">
        <v>99</v>
      </c>
      <c r="C115">
        <v>127</v>
      </c>
      <c r="D115">
        <v>479</v>
      </c>
      <c r="E115">
        <v>52</v>
      </c>
      <c r="F115">
        <v>112</v>
      </c>
      <c r="G115">
        <v>9</v>
      </c>
      <c r="H115">
        <v>2</v>
      </c>
      <c r="I115">
        <v>7</v>
      </c>
      <c r="J115">
        <v>40</v>
      </c>
      <c r="K115">
        <v>18</v>
      </c>
      <c r="L115">
        <v>26</v>
      </c>
      <c r="M115">
        <v>44</v>
      </c>
      <c r="N115">
        <f>IF(D115=0,0,F115/D115)</f>
        <v>0.23382045929018788</v>
      </c>
      <c r="O115">
        <f>IF(D115+L115=0,0,(F115+L115)/(D115+L115))</f>
        <v>0.27326732673267329</v>
      </c>
      <c r="P115" s="26">
        <f>IF(D115=0,0,(F115+G115+2*H115+3*I115)/D115)</f>
        <v>0.30480167014613779</v>
      </c>
      <c r="Q115" s="26">
        <f>O115+P115</f>
        <v>0.57806899687881108</v>
      </c>
      <c r="R115" s="34">
        <f>D115+L115</f>
        <v>505</v>
      </c>
      <c r="S115" s="34">
        <f>E115+J115-I115</f>
        <v>85</v>
      </c>
      <c r="T115">
        <f>IF($R115&gt;3.1*$Y$1,N115,0)</f>
        <v>0.23382045929018788</v>
      </c>
      <c r="U115">
        <f>IF($R115&gt;3.1*$Y$1,O115,0)</f>
        <v>0.27326732673267329</v>
      </c>
      <c r="V115">
        <f>IF($R115&gt;3.1*$Y$1,P115,0)</f>
        <v>0.30480167014613779</v>
      </c>
      <c r="W115">
        <f>IF($R115&gt;3.1*$Y$1,Q115,0)</f>
        <v>0.57806899687881108</v>
      </c>
      <c r="AA115" t="s">
        <v>769</v>
      </c>
      <c r="AB115" t="s">
        <v>9</v>
      </c>
    </row>
    <row r="116" spans="1:28" x14ac:dyDescent="0.25">
      <c r="A116" s="62" t="s">
        <v>355</v>
      </c>
      <c r="B116" t="s">
        <v>5</v>
      </c>
      <c r="C116">
        <v>127</v>
      </c>
      <c r="D116">
        <v>465</v>
      </c>
      <c r="E116">
        <v>43</v>
      </c>
      <c r="F116">
        <v>96</v>
      </c>
      <c r="G116">
        <v>26</v>
      </c>
      <c r="H116">
        <v>2</v>
      </c>
      <c r="I116">
        <v>3</v>
      </c>
      <c r="J116">
        <v>45</v>
      </c>
      <c r="K116">
        <v>0</v>
      </c>
      <c r="L116">
        <v>44</v>
      </c>
      <c r="M116">
        <v>76</v>
      </c>
      <c r="N116">
        <f>IF(D116=0,0,F116/D116)</f>
        <v>0.20645161290322581</v>
      </c>
      <c r="O116">
        <f>IF(D116+L116=0,0,(F116+L116)/(D116+L116))</f>
        <v>0.27504911591355602</v>
      </c>
      <c r="P116" s="26">
        <f>IF(D116=0,0,(F116+G116+2*H116+3*I116)/D116)</f>
        <v>0.29032258064516131</v>
      </c>
      <c r="Q116" s="26">
        <f>O116+P116</f>
        <v>0.56537169655871733</v>
      </c>
      <c r="R116" s="34">
        <f>D116+L116</f>
        <v>509</v>
      </c>
      <c r="S116" s="34">
        <f>E116+J116-I116</f>
        <v>85</v>
      </c>
      <c r="T116">
        <f>IF($R116&gt;3.1*$Y$1,N116,0)</f>
        <v>0.20645161290322581</v>
      </c>
      <c r="U116">
        <f>IF($R116&gt;3.1*$Y$1,O116,0)</f>
        <v>0.27504911591355602</v>
      </c>
      <c r="V116">
        <f>IF($R116&gt;3.1*$Y$1,P116,0)</f>
        <v>0.29032258064516131</v>
      </c>
      <c r="W116">
        <f>IF($R116&gt;3.1*$Y$1,Q116,0)</f>
        <v>0.56537169655871733</v>
      </c>
      <c r="X116" t="s">
        <v>743</v>
      </c>
      <c r="Z116" t="s">
        <v>763</v>
      </c>
      <c r="AA116" t="s">
        <v>769</v>
      </c>
    </row>
    <row r="117" spans="1:28" x14ac:dyDescent="0.25">
      <c r="A117" s="62" t="s">
        <v>348</v>
      </c>
      <c r="B117" t="s">
        <v>5</v>
      </c>
      <c r="C117">
        <v>129</v>
      </c>
      <c r="D117">
        <v>480</v>
      </c>
      <c r="E117">
        <v>48</v>
      </c>
      <c r="F117">
        <v>95</v>
      </c>
      <c r="G117">
        <v>19</v>
      </c>
      <c r="H117">
        <v>1</v>
      </c>
      <c r="I117">
        <v>12</v>
      </c>
      <c r="J117">
        <v>47</v>
      </c>
      <c r="K117">
        <v>4</v>
      </c>
      <c r="L117">
        <v>26</v>
      </c>
      <c r="M117">
        <v>130</v>
      </c>
      <c r="N117">
        <f>IF(D117=0,0,F117/D117)</f>
        <v>0.19791666666666666</v>
      </c>
      <c r="O117">
        <f>IF(D117+L117=0,0,(F117+L117)/(D117+L117))</f>
        <v>0.2391304347826087</v>
      </c>
      <c r="P117" s="26">
        <f>IF(D117=0,0,(F117+G117+2*H117+3*I117)/D117)</f>
        <v>0.31666666666666665</v>
      </c>
      <c r="Q117" s="26">
        <f>O117+P117</f>
        <v>0.5557971014492753</v>
      </c>
      <c r="R117" s="34">
        <f>D117+L117</f>
        <v>506</v>
      </c>
      <c r="S117" s="34">
        <f>E117+J117-I117</f>
        <v>83</v>
      </c>
      <c r="T117">
        <f>IF($R117&gt;3.1*$Y$1,N117,0)</f>
        <v>0.19791666666666666</v>
      </c>
      <c r="U117">
        <f>IF($R117&gt;3.1*$Y$1,O117,0)</f>
        <v>0.2391304347826087</v>
      </c>
      <c r="V117">
        <f>IF($R117&gt;3.1*$Y$1,P117,0)</f>
        <v>0.31666666666666665</v>
      </c>
      <c r="W117">
        <f>IF($R117&gt;3.1*$Y$1,Q117,0)</f>
        <v>0.5557971014492753</v>
      </c>
      <c r="X117" t="s">
        <v>739</v>
      </c>
      <c r="Z117" t="s">
        <v>12</v>
      </c>
      <c r="AA117" t="s">
        <v>769</v>
      </c>
      <c r="AB117" t="s">
        <v>9</v>
      </c>
    </row>
    <row r="118" spans="1:28" x14ac:dyDescent="0.25">
      <c r="A118" s="62" t="s">
        <v>422</v>
      </c>
      <c r="B118" t="s">
        <v>413</v>
      </c>
      <c r="C118">
        <v>114</v>
      </c>
      <c r="D118">
        <v>382</v>
      </c>
      <c r="E118">
        <v>77</v>
      </c>
      <c r="F118">
        <v>98</v>
      </c>
      <c r="G118">
        <v>28</v>
      </c>
      <c r="H118">
        <v>1</v>
      </c>
      <c r="I118">
        <v>15</v>
      </c>
      <c r="J118">
        <v>68</v>
      </c>
      <c r="K118">
        <v>1</v>
      </c>
      <c r="L118">
        <v>24</v>
      </c>
      <c r="M118">
        <v>87</v>
      </c>
      <c r="N118">
        <f>IF(D118=0,0,F118/D118)</f>
        <v>0.25654450261780104</v>
      </c>
      <c r="O118">
        <f>IF(D118+L118=0,0,(F118+L118)/(D118+L118))</f>
        <v>0.30049261083743845</v>
      </c>
      <c r="P118" s="26">
        <f>IF(D118=0,0,(F118+G118+2*H118+3*I118)/D118)</f>
        <v>0.45287958115183247</v>
      </c>
      <c r="Q118" s="26">
        <f>O118+P118</f>
        <v>0.75337219198927086</v>
      </c>
      <c r="R118" s="34">
        <f>D118+L118</f>
        <v>406</v>
      </c>
      <c r="S118" s="34">
        <f>E118+J118-I118</f>
        <v>130</v>
      </c>
      <c r="T118">
        <f>IF($R118&gt;3.1*$Y$1,N118,0)</f>
        <v>0</v>
      </c>
      <c r="U118">
        <f>IF($R118&gt;3.1*$Y$1,O118,0)</f>
        <v>0</v>
      </c>
      <c r="V118">
        <f>IF($R118&gt;3.1*$Y$1,P118,0)</f>
        <v>0</v>
      </c>
      <c r="W118">
        <f>IF($R118&gt;3.1*$Y$1,Q118,0)</f>
        <v>0</v>
      </c>
      <c r="X118" t="s">
        <v>752</v>
      </c>
      <c r="Z118" t="s">
        <v>729</v>
      </c>
      <c r="AA118" t="s">
        <v>768</v>
      </c>
    </row>
    <row r="119" spans="1:28" x14ac:dyDescent="0.25">
      <c r="A119" s="62" t="s">
        <v>524</v>
      </c>
      <c r="B119" t="s">
        <v>518</v>
      </c>
      <c r="C119">
        <v>102</v>
      </c>
      <c r="D119">
        <v>423</v>
      </c>
      <c r="E119">
        <v>76</v>
      </c>
      <c r="F119">
        <v>126</v>
      </c>
      <c r="G119">
        <v>26</v>
      </c>
      <c r="H119">
        <v>1</v>
      </c>
      <c r="I119">
        <v>11</v>
      </c>
      <c r="J119">
        <v>54</v>
      </c>
      <c r="K119">
        <v>17</v>
      </c>
      <c r="L119">
        <v>32</v>
      </c>
      <c r="M119">
        <v>81</v>
      </c>
      <c r="N119">
        <f>IF(D119=0,0,F119/D119)</f>
        <v>0.2978723404255319</v>
      </c>
      <c r="O119">
        <f>IF(D119+L119=0,0,(F119+L119)/(D119+L119))</f>
        <v>0.34725274725274724</v>
      </c>
      <c r="P119" s="26">
        <f>IF(D119=0,0,(F119+G119+2*H119+3*I119)/D119)</f>
        <v>0.44208037825059104</v>
      </c>
      <c r="Q119" s="26">
        <f>O119+P119</f>
        <v>0.78933312550333823</v>
      </c>
      <c r="R119" s="34">
        <f>D119+L119</f>
        <v>455</v>
      </c>
      <c r="S119" s="34">
        <f>E119+J119-I119</f>
        <v>119</v>
      </c>
      <c r="T119">
        <f>IF($R119&gt;3.1*$Y$1,N119,0)</f>
        <v>0</v>
      </c>
      <c r="U119">
        <f>IF($R119&gt;3.1*$Y$1,O119,0)</f>
        <v>0</v>
      </c>
      <c r="V119">
        <f>IF($R119&gt;3.1*$Y$1,P119,0)</f>
        <v>0</v>
      </c>
      <c r="W119">
        <f>IF($R119&gt;3.1*$Y$1,Q119,0)</f>
        <v>0</v>
      </c>
      <c r="X119" t="s">
        <v>739</v>
      </c>
      <c r="Y119" t="s">
        <v>730</v>
      </c>
      <c r="Z119" t="s">
        <v>12</v>
      </c>
      <c r="AA119" t="s">
        <v>768</v>
      </c>
    </row>
    <row r="120" spans="1:28" x14ac:dyDescent="0.25">
      <c r="A120" s="62" t="s">
        <v>631</v>
      </c>
      <c r="B120" t="s">
        <v>623</v>
      </c>
      <c r="C120">
        <v>108</v>
      </c>
      <c r="D120">
        <v>461</v>
      </c>
      <c r="E120">
        <v>66</v>
      </c>
      <c r="F120">
        <v>113</v>
      </c>
      <c r="G120">
        <v>27</v>
      </c>
      <c r="H120">
        <v>0</v>
      </c>
      <c r="I120">
        <v>16</v>
      </c>
      <c r="J120">
        <v>67</v>
      </c>
      <c r="K120">
        <v>0</v>
      </c>
      <c r="L120">
        <v>31</v>
      </c>
      <c r="M120">
        <v>82</v>
      </c>
      <c r="N120">
        <f>IF(D120=0,0,F120/D120)</f>
        <v>0.24511930585683298</v>
      </c>
      <c r="O120">
        <f>IF(D120+L120=0,0,(F120+L120)/(D120+L120))</f>
        <v>0.29268292682926828</v>
      </c>
      <c r="P120" s="26">
        <f>IF(D120=0,0,(F120+G120+2*H120+3*I120)/D120)</f>
        <v>0.40780911062906722</v>
      </c>
      <c r="Q120" s="26">
        <f>O120+P120</f>
        <v>0.70049203745833544</v>
      </c>
      <c r="R120" s="34">
        <f>D120+L120</f>
        <v>492</v>
      </c>
      <c r="S120" s="34">
        <f>E120+J120-I120</f>
        <v>117</v>
      </c>
      <c r="T120">
        <f>IF($R120&gt;3.1*$Y$1,N120,0)</f>
        <v>0</v>
      </c>
      <c r="U120">
        <f>IF($R120&gt;3.1*$Y$1,O120,0)</f>
        <v>0</v>
      </c>
      <c r="V120">
        <f>IF($R120&gt;3.1*$Y$1,P120,0)</f>
        <v>0</v>
      </c>
      <c r="W120">
        <f>IF($R120&gt;3.1*$Y$1,Q120,0)</f>
        <v>0</v>
      </c>
      <c r="X120" t="s">
        <v>727</v>
      </c>
      <c r="Z120" t="s">
        <v>760</v>
      </c>
      <c r="AA120" t="s">
        <v>769</v>
      </c>
    </row>
    <row r="121" spans="1:28" x14ac:dyDescent="0.25">
      <c r="A121" s="62" t="s">
        <v>523</v>
      </c>
      <c r="B121" t="s">
        <v>518</v>
      </c>
      <c r="C121">
        <v>121</v>
      </c>
      <c r="D121">
        <v>457</v>
      </c>
      <c r="E121">
        <v>64</v>
      </c>
      <c r="F121">
        <v>112</v>
      </c>
      <c r="G121">
        <v>28</v>
      </c>
      <c r="H121">
        <v>1</v>
      </c>
      <c r="I121">
        <v>13</v>
      </c>
      <c r="J121">
        <v>64</v>
      </c>
      <c r="K121">
        <v>18</v>
      </c>
      <c r="L121">
        <v>25</v>
      </c>
      <c r="M121">
        <v>74</v>
      </c>
      <c r="N121">
        <f>IF(D121=0,0,F121/D121)</f>
        <v>0.24507658643326038</v>
      </c>
      <c r="O121">
        <f>IF(D121+L121=0,0,(F121+L121)/(D121+L121))</f>
        <v>0.28423236514522821</v>
      </c>
      <c r="P121" s="26">
        <f>IF(D121=0,0,(F121+G121+2*H121+3*I121)/D121)</f>
        <v>0.39606126914660833</v>
      </c>
      <c r="Q121" s="26">
        <f>O121+P121</f>
        <v>0.68029363429183654</v>
      </c>
      <c r="R121" s="34">
        <f>D121+L121</f>
        <v>482</v>
      </c>
      <c r="S121" s="34">
        <f>E121+J121-I121</f>
        <v>115</v>
      </c>
      <c r="T121">
        <f>IF($R121&gt;3.1*$Y$1,N121,0)</f>
        <v>0</v>
      </c>
      <c r="U121">
        <f>IF($R121&gt;3.1*$Y$1,O121,0)</f>
        <v>0</v>
      </c>
      <c r="V121">
        <f>IF($R121&gt;3.1*$Y$1,P121,0)</f>
        <v>0</v>
      </c>
      <c r="W121">
        <f>IF($R121&gt;3.1*$Y$1,Q121,0)</f>
        <v>0</v>
      </c>
      <c r="AA121" t="s">
        <v>768</v>
      </c>
    </row>
    <row r="122" spans="1:28" x14ac:dyDescent="0.25">
      <c r="A122" s="62" t="s">
        <v>106</v>
      </c>
      <c r="B122" t="s">
        <v>99</v>
      </c>
      <c r="C122">
        <v>112</v>
      </c>
      <c r="D122">
        <v>391</v>
      </c>
      <c r="E122">
        <v>61</v>
      </c>
      <c r="F122">
        <v>92</v>
      </c>
      <c r="G122">
        <v>28</v>
      </c>
      <c r="H122">
        <v>2</v>
      </c>
      <c r="I122">
        <v>19</v>
      </c>
      <c r="J122">
        <v>73</v>
      </c>
      <c r="K122">
        <v>4</v>
      </c>
      <c r="L122">
        <v>29</v>
      </c>
      <c r="M122">
        <v>93</v>
      </c>
      <c r="N122">
        <f>IF(D122=0,0,F122/D122)</f>
        <v>0.23529411764705882</v>
      </c>
      <c r="O122">
        <f>IF(D122+L122=0,0,(F122+L122)/(D122+L122))</f>
        <v>0.28809523809523807</v>
      </c>
      <c r="P122" s="26">
        <f>IF(D122=0,0,(F122+G122+2*H122+3*I122)/D122)</f>
        <v>0.46291560102301788</v>
      </c>
      <c r="Q122" s="26">
        <f>O122+P122</f>
        <v>0.75101083911825595</v>
      </c>
      <c r="R122" s="34">
        <f>D122+L122</f>
        <v>420</v>
      </c>
      <c r="S122" s="34">
        <f>E122+J122-I122</f>
        <v>115</v>
      </c>
      <c r="T122">
        <f>IF($R122&gt;3.1*$Y$1,N122,0)</f>
        <v>0</v>
      </c>
      <c r="U122">
        <f>IF($R122&gt;3.1*$Y$1,O122,0)</f>
        <v>0</v>
      </c>
      <c r="V122">
        <f>IF($R122&gt;3.1*$Y$1,P122,0)</f>
        <v>0</v>
      </c>
      <c r="W122">
        <f>IF($R122&gt;3.1*$Y$1,Q122,0)</f>
        <v>0</v>
      </c>
      <c r="X122" t="s">
        <v>737</v>
      </c>
      <c r="Z122" t="s">
        <v>13</v>
      </c>
      <c r="AA122" t="s">
        <v>768</v>
      </c>
    </row>
    <row r="123" spans="1:28" x14ac:dyDescent="0.25">
      <c r="A123" s="62" t="s">
        <v>144</v>
      </c>
      <c r="B123" t="s">
        <v>135</v>
      </c>
      <c r="C123">
        <v>110</v>
      </c>
      <c r="D123">
        <v>442</v>
      </c>
      <c r="E123">
        <v>58</v>
      </c>
      <c r="F123">
        <v>125</v>
      </c>
      <c r="G123">
        <v>21</v>
      </c>
      <c r="H123">
        <v>1</v>
      </c>
      <c r="I123">
        <v>14</v>
      </c>
      <c r="J123">
        <v>70</v>
      </c>
      <c r="K123">
        <v>1</v>
      </c>
      <c r="L123">
        <v>35</v>
      </c>
      <c r="M123">
        <v>74</v>
      </c>
      <c r="N123">
        <f>IF(D123=0,0,F123/D123)</f>
        <v>0.28280542986425339</v>
      </c>
      <c r="O123">
        <f>IF(D123+L123=0,0,(F123+L123)/(D123+L123))</f>
        <v>0.33542976939203356</v>
      </c>
      <c r="P123" s="26">
        <f>IF(D123=0,0,(F123+G123+2*H123+3*I123)/D123)</f>
        <v>0.42986425339366519</v>
      </c>
      <c r="Q123" s="26">
        <f>O123+P123</f>
        <v>0.7652940227856988</v>
      </c>
      <c r="R123" s="34">
        <f>D123+L123</f>
        <v>477</v>
      </c>
      <c r="S123" s="34">
        <f>E123+J123-I123</f>
        <v>114</v>
      </c>
      <c r="T123">
        <f>IF($R123&gt;3.1*$Y$1,N123,0)</f>
        <v>0</v>
      </c>
      <c r="U123">
        <f>IF($R123&gt;3.1*$Y$1,O123,0)</f>
        <v>0</v>
      </c>
      <c r="V123">
        <f>IF($R123&gt;3.1*$Y$1,P123,0)</f>
        <v>0</v>
      </c>
      <c r="W123">
        <f>IF($R123&gt;3.1*$Y$1,Q123,0)</f>
        <v>0</v>
      </c>
      <c r="X123" t="s">
        <v>739</v>
      </c>
      <c r="Y123" t="s">
        <v>730</v>
      </c>
      <c r="Z123" t="s">
        <v>12</v>
      </c>
      <c r="AA123" t="s">
        <v>768</v>
      </c>
      <c r="AB123" t="s">
        <v>9</v>
      </c>
    </row>
    <row r="124" spans="1:28" x14ac:dyDescent="0.25">
      <c r="A124" s="62" t="s">
        <v>255</v>
      </c>
      <c r="B124" t="s">
        <v>239</v>
      </c>
      <c r="C124">
        <v>80</v>
      </c>
      <c r="D124">
        <v>301</v>
      </c>
      <c r="E124">
        <v>71</v>
      </c>
      <c r="F124">
        <v>91</v>
      </c>
      <c r="G124">
        <v>16</v>
      </c>
      <c r="H124">
        <v>3</v>
      </c>
      <c r="I124">
        <v>22</v>
      </c>
      <c r="J124">
        <v>64</v>
      </c>
      <c r="K124">
        <v>5</v>
      </c>
      <c r="L124">
        <v>52</v>
      </c>
      <c r="M124">
        <v>51</v>
      </c>
      <c r="N124">
        <f>IF(D124=0,0,F124/D124)</f>
        <v>0.30232558139534882</v>
      </c>
      <c r="O124">
        <f>IF(D124+L124=0,0,(F124+L124)/(D124+L124))</f>
        <v>0.40509915014164305</v>
      </c>
      <c r="P124" s="26">
        <f>IF(D124=0,0,(F124+G124+2*H124+3*I124)/D124)</f>
        <v>0.59468438538205981</v>
      </c>
      <c r="Q124" s="26">
        <f>O124+P124</f>
        <v>0.9997835355237028</v>
      </c>
      <c r="R124" s="34">
        <f>D124+L124</f>
        <v>353</v>
      </c>
      <c r="S124" s="34">
        <f>E124+J124-I124</f>
        <v>113</v>
      </c>
      <c r="T124">
        <f>IF($R124&gt;3.1*$Y$1,N124,0)</f>
        <v>0</v>
      </c>
      <c r="U124">
        <f>IF($R124&gt;3.1*$Y$1,O124,0)</f>
        <v>0</v>
      </c>
      <c r="V124">
        <f>IF($R124&gt;3.1*$Y$1,P124,0)</f>
        <v>0</v>
      </c>
      <c r="W124">
        <f>IF($R124&gt;3.1*$Y$1,Q124,0)</f>
        <v>0</v>
      </c>
      <c r="AA124" t="s">
        <v>769</v>
      </c>
    </row>
    <row r="125" spans="1:28" x14ac:dyDescent="0.25">
      <c r="A125" s="62" t="s">
        <v>519</v>
      </c>
      <c r="B125" t="s">
        <v>518</v>
      </c>
      <c r="C125">
        <v>111</v>
      </c>
      <c r="D125">
        <v>420</v>
      </c>
      <c r="E125">
        <v>57</v>
      </c>
      <c r="F125">
        <v>120</v>
      </c>
      <c r="G125">
        <v>17</v>
      </c>
      <c r="H125">
        <v>3</v>
      </c>
      <c r="I125">
        <v>16</v>
      </c>
      <c r="J125">
        <v>70</v>
      </c>
      <c r="K125">
        <v>1</v>
      </c>
      <c r="L125">
        <v>25</v>
      </c>
      <c r="M125">
        <v>72</v>
      </c>
      <c r="N125">
        <f>IF(D125=0,0,F125/D125)</f>
        <v>0.2857142857142857</v>
      </c>
      <c r="O125">
        <f>IF(D125+L125=0,0,(F125+L125)/(D125+L125))</f>
        <v>0.3258426966292135</v>
      </c>
      <c r="P125" s="26">
        <f>IF(D125=0,0,(F125+G125+2*H125+3*I125)/D125)</f>
        <v>0.45476190476190476</v>
      </c>
      <c r="Q125" s="26">
        <f>O125+P125</f>
        <v>0.78060460139111831</v>
      </c>
      <c r="R125" s="34">
        <f>D125+L125</f>
        <v>445</v>
      </c>
      <c r="S125" s="34">
        <f>E125+J125-I125</f>
        <v>111</v>
      </c>
      <c r="T125">
        <f>IF($R125&gt;3.1*$Y$1,N125,0)</f>
        <v>0</v>
      </c>
      <c r="U125">
        <f>IF($R125&gt;3.1*$Y$1,O125,0)</f>
        <v>0</v>
      </c>
      <c r="V125">
        <f>IF($R125&gt;3.1*$Y$1,P125,0)</f>
        <v>0</v>
      </c>
      <c r="W125">
        <f>IF($R125&gt;3.1*$Y$1,Q125,0)</f>
        <v>0</v>
      </c>
      <c r="X125" t="s">
        <v>726</v>
      </c>
      <c r="Z125" t="s">
        <v>762</v>
      </c>
      <c r="AA125" t="s">
        <v>768</v>
      </c>
    </row>
    <row r="126" spans="1:28" x14ac:dyDescent="0.25">
      <c r="A126" s="62" t="s">
        <v>253</v>
      </c>
      <c r="B126" t="s">
        <v>239</v>
      </c>
      <c r="C126">
        <v>124</v>
      </c>
      <c r="D126">
        <v>427</v>
      </c>
      <c r="E126">
        <v>63</v>
      </c>
      <c r="F126">
        <v>124</v>
      </c>
      <c r="G126">
        <v>33</v>
      </c>
      <c r="H126">
        <v>2</v>
      </c>
      <c r="I126">
        <v>17</v>
      </c>
      <c r="J126">
        <v>63</v>
      </c>
      <c r="K126">
        <v>5</v>
      </c>
      <c r="L126">
        <v>50</v>
      </c>
      <c r="M126">
        <v>129</v>
      </c>
      <c r="N126">
        <f>IF(D126=0,0,F126/D126)</f>
        <v>0.29039812646370022</v>
      </c>
      <c r="O126">
        <f>IF(D126+L126=0,0,(F126+L126)/(D126+L126))</f>
        <v>0.36477987421383645</v>
      </c>
      <c r="P126" s="26">
        <f>IF(D126=0,0,(F126+G126+2*H126+3*I126)/D126)</f>
        <v>0.49648711943793911</v>
      </c>
      <c r="Q126" s="26">
        <f>O126+P126</f>
        <v>0.86126699365177561</v>
      </c>
      <c r="R126" s="34">
        <f>D126+L126</f>
        <v>477</v>
      </c>
      <c r="S126" s="34">
        <f>E126+J126-I126</f>
        <v>109</v>
      </c>
      <c r="T126">
        <f>IF($R126&gt;3.1*$Y$1,N126,0)</f>
        <v>0</v>
      </c>
      <c r="U126">
        <f>IF($R126&gt;3.1*$Y$1,O126,0)</f>
        <v>0</v>
      </c>
      <c r="V126">
        <f>IF($R126&gt;3.1*$Y$1,P126,0)</f>
        <v>0</v>
      </c>
      <c r="W126">
        <f>IF($R126&gt;3.1*$Y$1,Q126,0)</f>
        <v>0</v>
      </c>
      <c r="X126" t="s">
        <v>740</v>
      </c>
      <c r="Z126" t="s">
        <v>729</v>
      </c>
      <c r="AA126" t="s">
        <v>769</v>
      </c>
    </row>
    <row r="127" spans="1:28" x14ac:dyDescent="0.25">
      <c r="A127" s="62" t="s">
        <v>178</v>
      </c>
      <c r="B127" t="s">
        <v>185</v>
      </c>
      <c r="C127">
        <v>126</v>
      </c>
      <c r="D127">
        <v>462</v>
      </c>
      <c r="E127">
        <v>69</v>
      </c>
      <c r="F127">
        <v>130</v>
      </c>
      <c r="G127">
        <v>21</v>
      </c>
      <c r="H127">
        <v>0</v>
      </c>
      <c r="I127">
        <v>10</v>
      </c>
      <c r="J127">
        <v>49</v>
      </c>
      <c r="K127">
        <v>13</v>
      </c>
      <c r="L127">
        <v>31</v>
      </c>
      <c r="M127">
        <v>33</v>
      </c>
      <c r="N127">
        <f>IF(D127=0,0,F127/D127)</f>
        <v>0.2813852813852814</v>
      </c>
      <c r="O127">
        <f>IF(D127+L127=0,0,(F127+L127)/(D127+L127))</f>
        <v>0.32657200811359027</v>
      </c>
      <c r="P127" s="26">
        <f>IF(D127=0,0,(F127+G127+2*H127+3*I127)/D127)</f>
        <v>0.39177489177489178</v>
      </c>
      <c r="Q127" s="26">
        <f>O127+P127</f>
        <v>0.7183468998884821</v>
      </c>
      <c r="R127" s="34">
        <f>D127+L127</f>
        <v>493</v>
      </c>
      <c r="S127" s="34">
        <f>E127+J127-I127</f>
        <v>108</v>
      </c>
      <c r="T127">
        <f>IF($R127&gt;3.1*$Y$1,N127,0)</f>
        <v>0</v>
      </c>
      <c r="U127">
        <f>IF($R127&gt;3.1*$Y$1,O127,0)</f>
        <v>0</v>
      </c>
      <c r="V127">
        <f>IF($R127&gt;3.1*$Y$1,P127,0)</f>
        <v>0</v>
      </c>
      <c r="W127">
        <f>IF($R127&gt;3.1*$Y$1,Q127,0)</f>
        <v>0</v>
      </c>
      <c r="X127" t="s">
        <v>735</v>
      </c>
      <c r="Z127" t="s">
        <v>765</v>
      </c>
      <c r="AA127" t="s">
        <v>769</v>
      </c>
    </row>
    <row r="128" spans="1:28" x14ac:dyDescent="0.25">
      <c r="A128" s="62" t="s">
        <v>137</v>
      </c>
      <c r="B128" t="s">
        <v>135</v>
      </c>
      <c r="C128">
        <v>132</v>
      </c>
      <c r="D128">
        <v>427</v>
      </c>
      <c r="E128">
        <v>54</v>
      </c>
      <c r="F128">
        <v>106</v>
      </c>
      <c r="G128">
        <v>28</v>
      </c>
      <c r="H128">
        <v>1</v>
      </c>
      <c r="I128">
        <v>24</v>
      </c>
      <c r="J128">
        <v>77</v>
      </c>
      <c r="K128">
        <v>4</v>
      </c>
      <c r="L128">
        <v>48</v>
      </c>
      <c r="M128">
        <v>90</v>
      </c>
      <c r="N128">
        <f>IF(D128=0,0,F128/D128)</f>
        <v>0.24824355971896955</v>
      </c>
      <c r="O128">
        <f>IF(D128+L128=0,0,(F128+L128)/(D128+L128))</f>
        <v>0.32421052631578945</v>
      </c>
      <c r="P128" s="26">
        <f>IF(D128=0,0,(F128+G128+2*H128+3*I128)/D128)</f>
        <v>0.48711943793911006</v>
      </c>
      <c r="Q128" s="26">
        <f>O128+P128</f>
        <v>0.81132996425489945</v>
      </c>
      <c r="R128" s="34">
        <f>D128+L128</f>
        <v>475</v>
      </c>
      <c r="S128" s="34">
        <f>E128+J128-I128</f>
        <v>107</v>
      </c>
      <c r="T128">
        <f>IF($R128&gt;3.1*$Y$1,N128,0)</f>
        <v>0</v>
      </c>
      <c r="U128">
        <f>IF($R128&gt;3.1*$Y$1,O128,0)</f>
        <v>0</v>
      </c>
      <c r="V128">
        <f>IF($R128&gt;3.1*$Y$1,P128,0)</f>
        <v>0</v>
      </c>
      <c r="W128">
        <f>IF($R128&gt;3.1*$Y$1,Q128,0)</f>
        <v>0</v>
      </c>
      <c r="X128" t="s">
        <v>747</v>
      </c>
      <c r="AA128" t="s">
        <v>768</v>
      </c>
    </row>
    <row r="129" spans="1:28" x14ac:dyDescent="0.25">
      <c r="A129" t="s">
        <v>74</v>
      </c>
      <c r="B129" t="s">
        <v>43</v>
      </c>
      <c r="C129">
        <v>118</v>
      </c>
      <c r="D129">
        <v>421</v>
      </c>
      <c r="E129">
        <v>67</v>
      </c>
      <c r="F129">
        <v>118</v>
      </c>
      <c r="G129">
        <v>38</v>
      </c>
      <c r="H129">
        <v>1</v>
      </c>
      <c r="I129">
        <v>7</v>
      </c>
      <c r="J129">
        <v>46</v>
      </c>
      <c r="K129">
        <v>1</v>
      </c>
      <c r="L129">
        <v>56</v>
      </c>
      <c r="M129">
        <v>66</v>
      </c>
      <c r="N129">
        <f>IF(D129=0,0,F129/D129)</f>
        <v>0.28028503562945367</v>
      </c>
      <c r="O129">
        <f>IF(D129+L129=0,0,(F129+L129)/(D129+L129))</f>
        <v>0.36477987421383645</v>
      </c>
      <c r="P129" s="26">
        <f>IF(D129=0,0,(F129+G129+2*H129+3*I129)/D129)</f>
        <v>0.42517814726840852</v>
      </c>
      <c r="Q129" s="26">
        <f>O129+P129</f>
        <v>0.78995802148224503</v>
      </c>
      <c r="R129" s="34">
        <f>D129+L129</f>
        <v>477</v>
      </c>
      <c r="S129" s="34">
        <f>E129+J129-I129</f>
        <v>106</v>
      </c>
      <c r="T129">
        <f>IF($R129&gt;3.1*$Y$1,N129,0)</f>
        <v>0</v>
      </c>
      <c r="U129">
        <f>IF($R129&gt;3.1*$Y$1,O129,0)</f>
        <v>0</v>
      </c>
      <c r="V129">
        <f>IF($R129&gt;3.1*$Y$1,P129,0)</f>
        <v>0</v>
      </c>
      <c r="W129">
        <f>IF($R129&gt;3.1*$Y$1,Q129,0)</f>
        <v>0</v>
      </c>
      <c r="X129" t="s">
        <v>734</v>
      </c>
      <c r="Z129" t="s">
        <v>760</v>
      </c>
      <c r="AA129" t="s">
        <v>768</v>
      </c>
    </row>
    <row r="130" spans="1:28" x14ac:dyDescent="0.25">
      <c r="A130" t="s">
        <v>78</v>
      </c>
      <c r="B130" t="s">
        <v>43</v>
      </c>
      <c r="C130">
        <v>122</v>
      </c>
      <c r="D130">
        <v>443</v>
      </c>
      <c r="E130">
        <v>68</v>
      </c>
      <c r="F130">
        <v>92</v>
      </c>
      <c r="G130">
        <v>25</v>
      </c>
      <c r="H130">
        <v>6</v>
      </c>
      <c r="I130">
        <v>32</v>
      </c>
      <c r="J130">
        <v>68</v>
      </c>
      <c r="K130">
        <v>10</v>
      </c>
      <c r="L130">
        <v>48</v>
      </c>
      <c r="M130">
        <v>139</v>
      </c>
      <c r="N130">
        <f>IF(D130=0,0,F130/D130)</f>
        <v>0.20767494356659141</v>
      </c>
      <c r="O130">
        <f>IF(D130+L130=0,0,(F130+L130)/(D130+L130))</f>
        <v>0.285132382892057</v>
      </c>
      <c r="P130" s="26">
        <f>IF(D130=0,0,(F130+G130+2*H130+3*I130)/D130)</f>
        <v>0.50790067720090293</v>
      </c>
      <c r="Q130" s="26">
        <f>O130+P130</f>
        <v>0.79303306009295993</v>
      </c>
      <c r="R130" s="34">
        <f>D130+L130</f>
        <v>491</v>
      </c>
      <c r="S130" s="34">
        <f>E130+J130-I130</f>
        <v>104</v>
      </c>
      <c r="T130">
        <f>IF($R130&gt;3.1*$Y$1,N130,0)</f>
        <v>0</v>
      </c>
      <c r="U130">
        <f>IF($R130&gt;3.1*$Y$1,O130,0)</f>
        <v>0</v>
      </c>
      <c r="V130">
        <f>IF($R130&gt;3.1*$Y$1,P130,0)</f>
        <v>0</v>
      </c>
      <c r="W130">
        <f>IF($R130&gt;3.1*$Y$1,Q130,0)</f>
        <v>0</v>
      </c>
      <c r="X130" t="s">
        <v>731</v>
      </c>
      <c r="Y130" t="s">
        <v>730</v>
      </c>
      <c r="Z130" t="s">
        <v>764</v>
      </c>
      <c r="AA130" t="s">
        <v>768</v>
      </c>
    </row>
    <row r="131" spans="1:28" x14ac:dyDescent="0.25">
      <c r="A131" s="62" t="s">
        <v>599</v>
      </c>
      <c r="B131" t="s">
        <v>588</v>
      </c>
      <c r="C131">
        <v>95</v>
      </c>
      <c r="D131">
        <v>431</v>
      </c>
      <c r="E131">
        <v>66</v>
      </c>
      <c r="F131">
        <v>109</v>
      </c>
      <c r="G131">
        <v>34</v>
      </c>
      <c r="H131">
        <v>3</v>
      </c>
      <c r="I131">
        <v>17</v>
      </c>
      <c r="J131">
        <v>53</v>
      </c>
      <c r="K131">
        <v>5</v>
      </c>
      <c r="L131">
        <v>30</v>
      </c>
      <c r="M131">
        <v>126</v>
      </c>
      <c r="N131">
        <f>IF(D131=0,0,F131/D131)</f>
        <v>0.25290023201856149</v>
      </c>
      <c r="O131">
        <f>IF(D131+L131=0,0,(F131+L131)/(D131+L131))</f>
        <v>0.30151843817787416</v>
      </c>
      <c r="P131" s="26">
        <f>IF(D131=0,0,(F131+G131+2*H131+3*I131)/D131)</f>
        <v>0.46403712296983757</v>
      </c>
      <c r="Q131" s="26">
        <f>O131+P131</f>
        <v>0.76555556114771173</v>
      </c>
      <c r="R131" s="34">
        <f>D131+L131</f>
        <v>461</v>
      </c>
      <c r="S131" s="34">
        <f>E131+J131-I131</f>
        <v>102</v>
      </c>
      <c r="T131">
        <f>IF($R131&gt;3.1*$Y$1,N131,0)</f>
        <v>0</v>
      </c>
      <c r="U131">
        <f>IF($R131&gt;3.1*$Y$1,O131,0)</f>
        <v>0</v>
      </c>
      <c r="V131">
        <f>IF($R131&gt;3.1*$Y$1,P131,0)</f>
        <v>0</v>
      </c>
      <c r="W131">
        <f>IF($R131&gt;3.1*$Y$1,Q131,0)</f>
        <v>0</v>
      </c>
      <c r="X131" t="s">
        <v>739</v>
      </c>
      <c r="AA131" t="s">
        <v>768</v>
      </c>
    </row>
    <row r="132" spans="1:28" x14ac:dyDescent="0.25">
      <c r="A132" s="62" t="s">
        <v>628</v>
      </c>
      <c r="B132" t="s">
        <v>623</v>
      </c>
      <c r="C132">
        <v>97</v>
      </c>
      <c r="D132">
        <v>411</v>
      </c>
      <c r="E132">
        <v>61</v>
      </c>
      <c r="F132">
        <v>107</v>
      </c>
      <c r="G132">
        <v>14</v>
      </c>
      <c r="H132">
        <v>5</v>
      </c>
      <c r="I132">
        <v>9</v>
      </c>
      <c r="J132">
        <v>49</v>
      </c>
      <c r="K132">
        <v>13</v>
      </c>
      <c r="L132">
        <v>28</v>
      </c>
      <c r="M132">
        <v>75</v>
      </c>
      <c r="N132">
        <f>IF(D132=0,0,F132/D132)</f>
        <v>0.26034063260340634</v>
      </c>
      <c r="O132">
        <f>IF(D132+L132=0,0,(F132+L132)/(D132+L132))</f>
        <v>0.30751708428246016</v>
      </c>
      <c r="P132" s="26">
        <f>IF(D132=0,0,(F132+G132+2*H132+3*I132)/D132)</f>
        <v>0.38442822384428221</v>
      </c>
      <c r="Q132" s="26">
        <f>O132+P132</f>
        <v>0.69194530812674238</v>
      </c>
      <c r="R132" s="34">
        <f>D132+L132</f>
        <v>439</v>
      </c>
      <c r="S132" s="34">
        <f>E132+J132-I132</f>
        <v>101</v>
      </c>
      <c r="T132">
        <f>IF($R132&gt;3.1*$Y$1,N132,0)</f>
        <v>0</v>
      </c>
      <c r="U132">
        <f>IF($R132&gt;3.1*$Y$1,O132,0)</f>
        <v>0</v>
      </c>
      <c r="V132">
        <f>IF($R132&gt;3.1*$Y$1,P132,0)</f>
        <v>0</v>
      </c>
      <c r="W132">
        <f>IF($R132&gt;3.1*$Y$1,Q132,0)</f>
        <v>0</v>
      </c>
      <c r="X132" t="s">
        <v>748</v>
      </c>
      <c r="Z132" t="s">
        <v>763</v>
      </c>
      <c r="AA132" t="s">
        <v>768</v>
      </c>
      <c r="AB132" t="s">
        <v>9</v>
      </c>
    </row>
    <row r="133" spans="1:28" x14ac:dyDescent="0.25">
      <c r="A133" s="62" t="s">
        <v>138</v>
      </c>
      <c r="B133" t="s">
        <v>135</v>
      </c>
      <c r="C133">
        <v>105</v>
      </c>
      <c r="D133">
        <v>344</v>
      </c>
      <c r="E133">
        <v>64</v>
      </c>
      <c r="F133">
        <v>106</v>
      </c>
      <c r="G133">
        <v>24</v>
      </c>
      <c r="H133">
        <v>0</v>
      </c>
      <c r="I133">
        <v>19</v>
      </c>
      <c r="J133">
        <v>56</v>
      </c>
      <c r="K133">
        <v>6</v>
      </c>
      <c r="L133">
        <v>46</v>
      </c>
      <c r="M133">
        <v>71</v>
      </c>
      <c r="N133">
        <f>IF(D133=0,0,F133/D133)</f>
        <v>0.30813953488372092</v>
      </c>
      <c r="O133">
        <f>IF(D133+L133=0,0,(F133+L133)/(D133+L133))</f>
        <v>0.38974358974358975</v>
      </c>
      <c r="P133" s="26">
        <f>IF(D133=0,0,(F133+G133+2*H133+3*I133)/D133)</f>
        <v>0.54360465116279066</v>
      </c>
      <c r="Q133" s="26">
        <f>O133+P133</f>
        <v>0.93334824090638047</v>
      </c>
      <c r="R133" s="34">
        <f>D133+L133</f>
        <v>390</v>
      </c>
      <c r="S133" s="34">
        <f>E133+J133-I133</f>
        <v>101</v>
      </c>
      <c r="T133">
        <f>IF($R133&gt;3.1*$Y$1,N133,0)</f>
        <v>0</v>
      </c>
      <c r="U133">
        <f>IF($R133&gt;3.1*$Y$1,O133,0)</f>
        <v>0</v>
      </c>
      <c r="V133">
        <f>IF($R133&gt;3.1*$Y$1,P133,0)</f>
        <v>0</v>
      </c>
      <c r="W133">
        <f>IF($R133&gt;3.1*$Y$1,Q133,0)</f>
        <v>0</v>
      </c>
      <c r="X133" t="s">
        <v>725</v>
      </c>
      <c r="Y133" t="s">
        <v>730</v>
      </c>
      <c r="Z133" t="s">
        <v>762</v>
      </c>
      <c r="AA133" t="s">
        <v>768</v>
      </c>
    </row>
    <row r="134" spans="1:28" x14ac:dyDescent="0.25">
      <c r="A134" t="s">
        <v>67</v>
      </c>
      <c r="B134" t="s">
        <v>43</v>
      </c>
      <c r="C134">
        <v>102</v>
      </c>
      <c r="D134">
        <v>382</v>
      </c>
      <c r="E134">
        <v>71</v>
      </c>
      <c r="F134">
        <v>91</v>
      </c>
      <c r="G134">
        <v>19</v>
      </c>
      <c r="H134">
        <v>3</v>
      </c>
      <c r="I134">
        <v>12</v>
      </c>
      <c r="J134">
        <v>40</v>
      </c>
      <c r="K134">
        <v>21</v>
      </c>
      <c r="L134">
        <v>63</v>
      </c>
      <c r="M134">
        <v>88</v>
      </c>
      <c r="N134">
        <f>IF(D134=0,0,F134/D134)</f>
        <v>0.23821989528795812</v>
      </c>
      <c r="O134">
        <f>IF(D134+L134=0,0,(F134+L134)/(D134+L134))</f>
        <v>0.34606741573033706</v>
      </c>
      <c r="P134" s="26">
        <f>IF(D134=0,0,(F134+G134+2*H134+3*I134)/D134)</f>
        <v>0.39790575916230364</v>
      </c>
      <c r="Q134" s="26">
        <f>O134+P134</f>
        <v>0.7439731748926407</v>
      </c>
      <c r="R134" s="34">
        <f>D134+L134</f>
        <v>445</v>
      </c>
      <c r="S134" s="34">
        <f>E134+J134-I134</f>
        <v>99</v>
      </c>
      <c r="T134">
        <f>IF($R134&gt;3.1*$Y$1,N134,0)</f>
        <v>0</v>
      </c>
      <c r="U134">
        <f>IF($R134&gt;3.1*$Y$1,O134,0)</f>
        <v>0</v>
      </c>
      <c r="V134">
        <f>IF($R134&gt;3.1*$Y$1,P134,0)</f>
        <v>0</v>
      </c>
      <c r="W134">
        <f>IF($R134&gt;3.1*$Y$1,Q134,0)</f>
        <v>0</v>
      </c>
      <c r="X134" t="s">
        <v>725</v>
      </c>
      <c r="Y134" t="s">
        <v>730</v>
      </c>
      <c r="Z134" t="s">
        <v>762</v>
      </c>
      <c r="AA134" t="s">
        <v>768</v>
      </c>
    </row>
    <row r="135" spans="1:28" x14ac:dyDescent="0.25">
      <c r="A135" s="62" t="s">
        <v>425</v>
      </c>
      <c r="B135" t="s">
        <v>413</v>
      </c>
      <c r="C135">
        <v>87</v>
      </c>
      <c r="D135">
        <v>370</v>
      </c>
      <c r="E135">
        <v>65</v>
      </c>
      <c r="F135">
        <v>93</v>
      </c>
      <c r="G135">
        <v>24</v>
      </c>
      <c r="H135">
        <v>2</v>
      </c>
      <c r="I135">
        <v>16</v>
      </c>
      <c r="J135">
        <v>50</v>
      </c>
      <c r="K135">
        <v>0</v>
      </c>
      <c r="L135">
        <v>45</v>
      </c>
      <c r="M135">
        <v>83</v>
      </c>
      <c r="N135">
        <f>IF(D135=0,0,F135/D135)</f>
        <v>0.25135135135135134</v>
      </c>
      <c r="O135">
        <f>IF(D135+L135=0,0,(F135+L135)/(D135+L135))</f>
        <v>0.3325301204819277</v>
      </c>
      <c r="P135" s="26">
        <f>IF(D135=0,0,(F135+G135+2*H135+3*I135)/D135)</f>
        <v>0.45675675675675675</v>
      </c>
      <c r="Q135" s="26">
        <f>O135+P135</f>
        <v>0.78928687723868451</v>
      </c>
      <c r="R135" s="34">
        <f>D135+L135</f>
        <v>415</v>
      </c>
      <c r="S135" s="34">
        <f>E135+J135-I135</f>
        <v>99</v>
      </c>
      <c r="T135">
        <f>IF($R135&gt;3.1*$Y$1,N135,0)</f>
        <v>0</v>
      </c>
      <c r="U135">
        <f>IF($R135&gt;3.1*$Y$1,O135,0)</f>
        <v>0</v>
      </c>
      <c r="V135">
        <f>IF($R135&gt;3.1*$Y$1,P135,0)</f>
        <v>0</v>
      </c>
      <c r="W135">
        <f>IF($R135&gt;3.1*$Y$1,Q135,0)</f>
        <v>0</v>
      </c>
      <c r="AA135" t="s">
        <v>768</v>
      </c>
    </row>
    <row r="136" spans="1:28" x14ac:dyDescent="0.25">
      <c r="A136" s="62" t="s">
        <v>254</v>
      </c>
      <c r="B136" t="s">
        <v>239</v>
      </c>
      <c r="C136">
        <v>85</v>
      </c>
      <c r="D136">
        <v>355</v>
      </c>
      <c r="E136">
        <v>54</v>
      </c>
      <c r="F136">
        <v>82</v>
      </c>
      <c r="G136">
        <v>18</v>
      </c>
      <c r="H136">
        <v>0</v>
      </c>
      <c r="I136">
        <v>16</v>
      </c>
      <c r="J136">
        <v>56</v>
      </c>
      <c r="K136">
        <v>1</v>
      </c>
      <c r="L136">
        <v>36</v>
      </c>
      <c r="M136">
        <v>30</v>
      </c>
      <c r="N136">
        <f>IF(D136=0,0,F136/D136)</f>
        <v>0.23098591549295774</v>
      </c>
      <c r="O136">
        <f>IF(D136+L136=0,0,(F136+L136)/(D136+L136))</f>
        <v>0.30179028132992325</v>
      </c>
      <c r="P136" s="26">
        <f>IF(D136=0,0,(F136+G136+2*H136+3*I136)/D136)</f>
        <v>0.41690140845070423</v>
      </c>
      <c r="Q136" s="26">
        <f>O136+P136</f>
        <v>0.71869168978062747</v>
      </c>
      <c r="R136" s="34">
        <f>D136+L136</f>
        <v>391</v>
      </c>
      <c r="S136" s="34">
        <f>E136+J136-I136</f>
        <v>94</v>
      </c>
      <c r="T136">
        <f>IF($R136&gt;3.1*$Y$1,N136,0)</f>
        <v>0</v>
      </c>
      <c r="U136">
        <f>IF($R136&gt;3.1*$Y$1,O136,0)</f>
        <v>0</v>
      </c>
      <c r="V136">
        <f>IF($R136&gt;3.1*$Y$1,P136,0)</f>
        <v>0</v>
      </c>
      <c r="W136">
        <f>IF($R136&gt;3.1*$Y$1,Q136,0)</f>
        <v>0</v>
      </c>
      <c r="AA136" t="s">
        <v>769</v>
      </c>
    </row>
    <row r="137" spans="1:28" x14ac:dyDescent="0.25">
      <c r="A137" s="62" t="s">
        <v>639</v>
      </c>
      <c r="B137" t="s">
        <v>623</v>
      </c>
      <c r="C137">
        <v>74</v>
      </c>
      <c r="D137">
        <v>249</v>
      </c>
      <c r="E137">
        <v>52</v>
      </c>
      <c r="F137">
        <v>74</v>
      </c>
      <c r="G137">
        <v>17</v>
      </c>
      <c r="H137">
        <v>0</v>
      </c>
      <c r="I137">
        <v>20</v>
      </c>
      <c r="J137">
        <v>62</v>
      </c>
      <c r="K137">
        <v>0</v>
      </c>
      <c r="L137">
        <v>62</v>
      </c>
      <c r="M137">
        <v>59</v>
      </c>
      <c r="N137">
        <f>IF(D137=0,0,F137/D137)</f>
        <v>0.2971887550200803</v>
      </c>
      <c r="O137">
        <f>IF(D137+L137=0,0,(F137+L137)/(D137+L137))</f>
        <v>0.43729903536977494</v>
      </c>
      <c r="P137" s="26">
        <f>IF(D137=0,0,(F137+G137+2*H137+3*I137)/D137)</f>
        <v>0.60642570281124497</v>
      </c>
      <c r="Q137" s="26">
        <f>O137+P137</f>
        <v>1.04372473818102</v>
      </c>
      <c r="R137" s="34">
        <f>D137+L137</f>
        <v>311</v>
      </c>
      <c r="S137" s="34">
        <f>E137+J137-I137</f>
        <v>94</v>
      </c>
      <c r="T137">
        <f>IF($R137&gt;3.1*$Y$1,N137,0)</f>
        <v>0</v>
      </c>
      <c r="U137">
        <f>IF($R137&gt;3.1*$Y$1,O137,0)</f>
        <v>0</v>
      </c>
      <c r="V137">
        <f>IF($R137&gt;3.1*$Y$1,P137,0)</f>
        <v>0</v>
      </c>
      <c r="W137">
        <f>IF($R137&gt;3.1*$Y$1,Q137,0)</f>
        <v>0</v>
      </c>
      <c r="AA137" t="s">
        <v>769</v>
      </c>
    </row>
    <row r="138" spans="1:28" x14ac:dyDescent="0.25">
      <c r="A138" s="62" t="s">
        <v>211</v>
      </c>
      <c r="B138" t="s">
        <v>204</v>
      </c>
      <c r="C138">
        <v>114</v>
      </c>
      <c r="D138">
        <v>425</v>
      </c>
      <c r="E138">
        <v>55</v>
      </c>
      <c r="F138">
        <v>104</v>
      </c>
      <c r="G138">
        <v>22</v>
      </c>
      <c r="H138">
        <v>8</v>
      </c>
      <c r="I138">
        <v>8</v>
      </c>
      <c r="J138">
        <v>46</v>
      </c>
      <c r="K138">
        <v>2</v>
      </c>
      <c r="L138">
        <v>37</v>
      </c>
      <c r="M138">
        <v>92</v>
      </c>
      <c r="N138">
        <f>IF(D138=0,0,F138/D138)</f>
        <v>0.24470588235294119</v>
      </c>
      <c r="O138">
        <f>IF(D138+L138=0,0,(F138+L138)/(D138+L138))</f>
        <v>0.30519480519480519</v>
      </c>
      <c r="P138" s="26">
        <f>IF(D138=0,0,(F138+G138+2*H138+3*I138)/D138)</f>
        <v>0.39058823529411762</v>
      </c>
      <c r="Q138" s="26">
        <f>O138+P138</f>
        <v>0.69578304048892281</v>
      </c>
      <c r="R138" s="34">
        <f>D138+L138</f>
        <v>462</v>
      </c>
      <c r="S138" s="34">
        <f>E138+J138-I138</f>
        <v>93</v>
      </c>
      <c r="T138">
        <f>IF($R138&gt;3.1*$Y$1,N138,0)</f>
        <v>0</v>
      </c>
      <c r="U138">
        <f>IF($R138&gt;3.1*$Y$1,O138,0)</f>
        <v>0</v>
      </c>
      <c r="V138">
        <f>IF($R138&gt;3.1*$Y$1,P138,0)</f>
        <v>0</v>
      </c>
      <c r="W138">
        <f>IF($R138&gt;3.1*$Y$1,Q138,0)</f>
        <v>0</v>
      </c>
      <c r="X138" t="s">
        <v>731</v>
      </c>
      <c r="Z138" t="s">
        <v>764</v>
      </c>
      <c r="AA138" t="s">
        <v>768</v>
      </c>
    </row>
    <row r="139" spans="1:28" x14ac:dyDescent="0.25">
      <c r="A139" s="62" t="s">
        <v>113</v>
      </c>
      <c r="B139" t="s">
        <v>99</v>
      </c>
      <c r="C139">
        <v>103</v>
      </c>
      <c r="D139">
        <v>422</v>
      </c>
      <c r="E139">
        <v>62</v>
      </c>
      <c r="F139">
        <v>106</v>
      </c>
      <c r="G139">
        <v>18</v>
      </c>
      <c r="H139">
        <v>2</v>
      </c>
      <c r="I139">
        <v>4</v>
      </c>
      <c r="J139">
        <v>34</v>
      </c>
      <c r="K139">
        <v>8</v>
      </c>
      <c r="L139">
        <v>53</v>
      </c>
      <c r="M139">
        <v>58</v>
      </c>
      <c r="N139">
        <f>IF(D139=0,0,F139/D139)</f>
        <v>0.25118483412322273</v>
      </c>
      <c r="O139">
        <f>IF(D139+L139=0,0,(F139+L139)/(D139+L139))</f>
        <v>0.33473684210526317</v>
      </c>
      <c r="P139" s="26">
        <f>IF(D139=0,0,(F139+G139+2*H139+3*I139)/D139)</f>
        <v>0.33175355450236965</v>
      </c>
      <c r="Q139" s="26">
        <f>O139+P139</f>
        <v>0.66649039660763276</v>
      </c>
      <c r="R139" s="34">
        <f>D139+L139</f>
        <v>475</v>
      </c>
      <c r="S139" s="34">
        <f>E139+J139-I139</f>
        <v>92</v>
      </c>
      <c r="T139">
        <f>IF($R139&gt;3.1*$Y$1,N139,0)</f>
        <v>0</v>
      </c>
      <c r="U139">
        <f>IF($R139&gt;3.1*$Y$1,O139,0)</f>
        <v>0</v>
      </c>
      <c r="V139">
        <f>IF($R139&gt;3.1*$Y$1,P139,0)</f>
        <v>0</v>
      </c>
      <c r="W139">
        <f>IF($R139&gt;3.1*$Y$1,Q139,0)</f>
        <v>0</v>
      </c>
      <c r="X139" t="s">
        <v>725</v>
      </c>
      <c r="Z139" t="s">
        <v>762</v>
      </c>
      <c r="AA139" t="s">
        <v>768</v>
      </c>
    </row>
    <row r="140" spans="1:28" x14ac:dyDescent="0.25">
      <c r="A140" t="s">
        <v>293</v>
      </c>
      <c r="B140" t="s">
        <v>274</v>
      </c>
      <c r="C140">
        <v>88</v>
      </c>
      <c r="D140">
        <v>350</v>
      </c>
      <c r="E140">
        <v>56</v>
      </c>
      <c r="F140">
        <v>85</v>
      </c>
      <c r="G140">
        <v>13</v>
      </c>
      <c r="H140">
        <v>2</v>
      </c>
      <c r="I140">
        <v>18</v>
      </c>
      <c r="J140">
        <v>54</v>
      </c>
      <c r="K140">
        <v>3</v>
      </c>
      <c r="L140">
        <v>26</v>
      </c>
      <c r="M140">
        <v>66</v>
      </c>
      <c r="N140">
        <f>IF(D140=0,0,F140/D140)</f>
        <v>0.24285714285714285</v>
      </c>
      <c r="O140">
        <f>IF(D140+L140=0,0,(F140+L140)/(D140+L140))</f>
        <v>0.29521276595744683</v>
      </c>
      <c r="P140" s="26">
        <f>IF(D140=0,0,(F140+G140+2*H140+3*I140)/D140)</f>
        <v>0.44571428571428573</v>
      </c>
      <c r="Q140" s="26">
        <f>O140+P140</f>
        <v>0.74092705167173256</v>
      </c>
      <c r="R140" s="34">
        <f>D140+L140</f>
        <v>376</v>
      </c>
      <c r="S140" s="34">
        <f>E140+J140-I140</f>
        <v>92</v>
      </c>
      <c r="T140">
        <f>IF($R140&gt;3.1*$Y$1,N140,0)</f>
        <v>0</v>
      </c>
      <c r="U140">
        <f>IF($R140&gt;3.1*$Y$1,O140,0)</f>
        <v>0</v>
      </c>
      <c r="V140">
        <f>IF($R140&gt;3.1*$Y$1,P140,0)</f>
        <v>0</v>
      </c>
      <c r="W140">
        <f>IF($R140&gt;3.1*$Y$1,Q140,0)</f>
        <v>0</v>
      </c>
      <c r="AA140" t="s">
        <v>769</v>
      </c>
    </row>
    <row r="141" spans="1:28" x14ac:dyDescent="0.25">
      <c r="A141" s="62" t="s">
        <v>241</v>
      </c>
      <c r="B141" t="s">
        <v>239</v>
      </c>
      <c r="C141">
        <v>106</v>
      </c>
      <c r="D141">
        <v>382</v>
      </c>
      <c r="E141">
        <v>53</v>
      </c>
      <c r="F141">
        <v>86</v>
      </c>
      <c r="G141">
        <v>17</v>
      </c>
      <c r="H141">
        <v>7</v>
      </c>
      <c r="I141">
        <v>4</v>
      </c>
      <c r="J141">
        <v>42</v>
      </c>
      <c r="K141">
        <v>9</v>
      </c>
      <c r="L141">
        <v>20</v>
      </c>
      <c r="M141">
        <v>61</v>
      </c>
      <c r="N141">
        <f>IF(D141=0,0,F141/D141)</f>
        <v>0.22513089005235601</v>
      </c>
      <c r="O141">
        <f>IF(D141+L141=0,0,(F141+L141)/(D141+L141))</f>
        <v>0.26368159203980102</v>
      </c>
      <c r="P141" s="26">
        <f>IF(D141=0,0,(F141+G141+2*H141+3*I141)/D141)</f>
        <v>0.33769633507853403</v>
      </c>
      <c r="Q141" s="26">
        <f>O141+P141</f>
        <v>0.60137792711833504</v>
      </c>
      <c r="R141" s="34">
        <f>D141+L141</f>
        <v>402</v>
      </c>
      <c r="S141" s="34">
        <f>E141+J141-I141</f>
        <v>91</v>
      </c>
      <c r="T141">
        <f>IF($R141&gt;3.1*$Y$1,N141,0)</f>
        <v>0</v>
      </c>
      <c r="U141">
        <f>IF($R141&gt;3.1*$Y$1,O141,0)</f>
        <v>0</v>
      </c>
      <c r="V141">
        <f>IF($R141&gt;3.1*$Y$1,P141,0)</f>
        <v>0</v>
      </c>
      <c r="W141">
        <f>IF($R141&gt;3.1*$Y$1,Q141,0)</f>
        <v>0</v>
      </c>
      <c r="X141" t="s">
        <v>753</v>
      </c>
      <c r="Y141" t="s">
        <v>730</v>
      </c>
      <c r="Z141" t="s">
        <v>12</v>
      </c>
      <c r="AA141" t="s">
        <v>769</v>
      </c>
    </row>
    <row r="142" spans="1:28" x14ac:dyDescent="0.25">
      <c r="A142" s="62" t="s">
        <v>589</v>
      </c>
      <c r="B142" t="s">
        <v>588</v>
      </c>
      <c r="C142">
        <v>126</v>
      </c>
      <c r="D142">
        <v>478</v>
      </c>
      <c r="E142">
        <v>55</v>
      </c>
      <c r="F142">
        <v>114</v>
      </c>
      <c r="G142">
        <v>25</v>
      </c>
      <c r="H142">
        <v>5</v>
      </c>
      <c r="I142">
        <v>11</v>
      </c>
      <c r="J142">
        <v>46</v>
      </c>
      <c r="K142">
        <v>10</v>
      </c>
      <c r="L142">
        <v>23</v>
      </c>
      <c r="M142">
        <v>99</v>
      </c>
      <c r="N142">
        <f>IF(D142=0,0,F142/D142)</f>
        <v>0.2384937238493724</v>
      </c>
      <c r="O142">
        <f>IF(D142+L142=0,0,(F142+L142)/(D142+L142))</f>
        <v>0.27345309381237526</v>
      </c>
      <c r="P142" s="26">
        <f>IF(D142=0,0,(F142+G142+2*H142+3*I142)/D142)</f>
        <v>0.3807531380753138</v>
      </c>
      <c r="Q142" s="26">
        <f>O142+P142</f>
        <v>0.65420623188768912</v>
      </c>
      <c r="R142" s="34">
        <f>D142+L142</f>
        <v>501</v>
      </c>
      <c r="S142" s="34">
        <f>E142+J142-I142</f>
        <v>90</v>
      </c>
      <c r="T142">
        <f>IF($R142&gt;3.1*$Y$1,N142,0)</f>
        <v>0</v>
      </c>
      <c r="U142">
        <f>IF($R142&gt;3.1*$Y$1,O142,0)</f>
        <v>0</v>
      </c>
      <c r="V142">
        <f>IF($R142&gt;3.1*$Y$1,P142,0)</f>
        <v>0</v>
      </c>
      <c r="W142">
        <f>IF($R142&gt;3.1*$Y$1,Q142,0)</f>
        <v>0</v>
      </c>
      <c r="AA142" t="s">
        <v>768</v>
      </c>
    </row>
    <row r="143" spans="1:28" x14ac:dyDescent="0.25">
      <c r="A143" s="62" t="s">
        <v>461</v>
      </c>
      <c r="B143" t="s">
        <v>448</v>
      </c>
      <c r="C143">
        <v>120</v>
      </c>
      <c r="D143">
        <v>429</v>
      </c>
      <c r="E143">
        <v>52</v>
      </c>
      <c r="F143">
        <v>98</v>
      </c>
      <c r="G143">
        <v>27</v>
      </c>
      <c r="H143">
        <v>0</v>
      </c>
      <c r="I143">
        <v>21</v>
      </c>
      <c r="J143">
        <v>59</v>
      </c>
      <c r="K143">
        <v>0</v>
      </c>
      <c r="L143">
        <v>36</v>
      </c>
      <c r="M143">
        <v>89</v>
      </c>
      <c r="N143">
        <f>IF(D143=0,0,F143/D143)</f>
        <v>0.22843822843822845</v>
      </c>
      <c r="O143">
        <f>IF(D143+L143=0,0,(F143+L143)/(D143+L143))</f>
        <v>0.28817204301075267</v>
      </c>
      <c r="P143" s="26">
        <f>IF(D143=0,0,(F143+G143+2*H143+3*I143)/D143)</f>
        <v>0.43822843822843821</v>
      </c>
      <c r="Q143" s="26">
        <f>O143+P143</f>
        <v>0.72640048123919088</v>
      </c>
      <c r="R143" s="34">
        <f>D143+L143</f>
        <v>465</v>
      </c>
      <c r="S143" s="34">
        <f>E143+J143-I143</f>
        <v>90</v>
      </c>
      <c r="T143">
        <f>IF($R143&gt;3.1*$Y$1,N143,0)</f>
        <v>0</v>
      </c>
      <c r="U143">
        <f>IF($R143&gt;3.1*$Y$1,O143,0)</f>
        <v>0</v>
      </c>
      <c r="V143">
        <f>IF($R143&gt;3.1*$Y$1,P143,0)</f>
        <v>0</v>
      </c>
      <c r="W143">
        <f>IF($R143&gt;3.1*$Y$1,Q143,0)</f>
        <v>0</v>
      </c>
      <c r="X143" t="s">
        <v>727</v>
      </c>
      <c r="Y143" t="s">
        <v>728</v>
      </c>
      <c r="Z143" t="s">
        <v>766</v>
      </c>
      <c r="AA143" t="s">
        <v>768</v>
      </c>
    </row>
    <row r="144" spans="1:28" x14ac:dyDescent="0.25">
      <c r="A144" s="62" t="s">
        <v>114</v>
      </c>
      <c r="B144" t="s">
        <v>99</v>
      </c>
      <c r="C144">
        <v>96</v>
      </c>
      <c r="D144">
        <v>384</v>
      </c>
      <c r="E144">
        <v>55</v>
      </c>
      <c r="F144">
        <v>95</v>
      </c>
      <c r="G144">
        <v>25</v>
      </c>
      <c r="H144">
        <v>0</v>
      </c>
      <c r="I144">
        <v>18</v>
      </c>
      <c r="J144">
        <v>53</v>
      </c>
      <c r="K144">
        <v>6</v>
      </c>
      <c r="L144">
        <v>15</v>
      </c>
      <c r="M144">
        <v>48</v>
      </c>
      <c r="N144">
        <f>IF(D144=0,0,F144/D144)</f>
        <v>0.24739583333333334</v>
      </c>
      <c r="O144">
        <f>IF(D144+L144=0,0,(F144+L144)/(D144+L144))</f>
        <v>0.27568922305764409</v>
      </c>
      <c r="P144" s="26">
        <f>IF(D144=0,0,(F144+G144+2*H144+3*I144)/D144)</f>
        <v>0.453125</v>
      </c>
      <c r="Q144" s="26">
        <f>O144+P144</f>
        <v>0.72881422305764409</v>
      </c>
      <c r="R144" s="34">
        <f>D144+L144</f>
        <v>399</v>
      </c>
      <c r="S144" s="34">
        <f>E144+J144-I144</f>
        <v>90</v>
      </c>
      <c r="T144">
        <f>IF($R144&gt;3.1*$Y$1,N144,0)</f>
        <v>0</v>
      </c>
      <c r="U144">
        <f>IF($R144&gt;3.1*$Y$1,O144,0)</f>
        <v>0</v>
      </c>
      <c r="V144">
        <f>IF($R144&gt;3.1*$Y$1,P144,0)</f>
        <v>0</v>
      </c>
      <c r="W144">
        <f>IF($R144&gt;3.1*$Y$1,Q144,0)</f>
        <v>0</v>
      </c>
      <c r="AA144" t="s">
        <v>768</v>
      </c>
    </row>
    <row r="145" spans="1:27" x14ac:dyDescent="0.25">
      <c r="A145" s="62" t="s">
        <v>602</v>
      </c>
      <c r="B145" t="s">
        <v>588</v>
      </c>
      <c r="C145">
        <v>74</v>
      </c>
      <c r="D145">
        <v>288</v>
      </c>
      <c r="E145">
        <v>55</v>
      </c>
      <c r="F145">
        <v>75</v>
      </c>
      <c r="G145">
        <v>20</v>
      </c>
      <c r="H145">
        <v>2</v>
      </c>
      <c r="I145">
        <v>21</v>
      </c>
      <c r="J145">
        <v>56</v>
      </c>
      <c r="K145">
        <v>0</v>
      </c>
      <c r="L145">
        <v>30</v>
      </c>
      <c r="M145">
        <v>55</v>
      </c>
      <c r="N145">
        <f>IF(D145=0,0,F145/D145)</f>
        <v>0.26041666666666669</v>
      </c>
      <c r="O145">
        <f>IF(D145+L145=0,0,(F145+L145)/(D145+L145))</f>
        <v>0.330188679245283</v>
      </c>
      <c r="P145" s="26">
        <f>IF(D145=0,0,(F145+G145+2*H145+3*I145)/D145)</f>
        <v>0.5625</v>
      </c>
      <c r="Q145" s="26">
        <f>O145+P145</f>
        <v>0.89268867924528306</v>
      </c>
      <c r="R145" s="34">
        <f>D145+L145</f>
        <v>318</v>
      </c>
      <c r="S145" s="34">
        <f>E145+J145-I145</f>
        <v>90</v>
      </c>
      <c r="T145">
        <f>IF($R145&gt;3.1*$Y$1,N145,0)</f>
        <v>0</v>
      </c>
      <c r="U145">
        <f>IF($R145&gt;3.1*$Y$1,O145,0)</f>
        <v>0</v>
      </c>
      <c r="V145">
        <f>IF($R145&gt;3.1*$Y$1,P145,0)</f>
        <v>0</v>
      </c>
      <c r="W145">
        <f>IF($R145&gt;3.1*$Y$1,Q145,0)</f>
        <v>0</v>
      </c>
      <c r="AA145" t="s">
        <v>768</v>
      </c>
    </row>
    <row r="146" spans="1:27" x14ac:dyDescent="0.25">
      <c r="A146" s="62" t="s">
        <v>105</v>
      </c>
      <c r="B146" t="s">
        <v>99</v>
      </c>
      <c r="C146">
        <v>118</v>
      </c>
      <c r="D146">
        <v>420</v>
      </c>
      <c r="E146">
        <v>55</v>
      </c>
      <c r="F146">
        <v>110</v>
      </c>
      <c r="G146">
        <v>27</v>
      </c>
      <c r="H146">
        <v>2</v>
      </c>
      <c r="I146">
        <v>5</v>
      </c>
      <c r="J146">
        <v>39</v>
      </c>
      <c r="K146">
        <v>6</v>
      </c>
      <c r="L146">
        <v>19</v>
      </c>
      <c r="M146">
        <v>76</v>
      </c>
      <c r="N146">
        <f>IF(D146=0,0,F146/D146)</f>
        <v>0.26190476190476192</v>
      </c>
      <c r="O146">
        <f>IF(D146+L146=0,0,(F146+L146)/(D146+L146))</f>
        <v>0.29384965831435078</v>
      </c>
      <c r="P146" s="26">
        <f>IF(D146=0,0,(F146+G146+2*H146+3*I146)/D146)</f>
        <v>0.37142857142857144</v>
      </c>
      <c r="Q146" s="26">
        <f>O146+P146</f>
        <v>0.66527822974292228</v>
      </c>
      <c r="R146" s="34">
        <f>D146+L146</f>
        <v>439</v>
      </c>
      <c r="S146" s="34">
        <f>E146+J146-I146</f>
        <v>89</v>
      </c>
      <c r="T146">
        <f>IF($R146&gt;3.1*$Y$1,N146,0)</f>
        <v>0</v>
      </c>
      <c r="U146">
        <f>IF($R146&gt;3.1*$Y$1,O146,0)</f>
        <v>0</v>
      </c>
      <c r="V146">
        <f>IF($R146&gt;3.1*$Y$1,P146,0)</f>
        <v>0</v>
      </c>
      <c r="W146">
        <f>IF($R146&gt;3.1*$Y$1,Q146,0)</f>
        <v>0</v>
      </c>
      <c r="X146" t="s">
        <v>725</v>
      </c>
      <c r="Y146" t="s">
        <v>730</v>
      </c>
      <c r="Z146" t="s">
        <v>762</v>
      </c>
      <c r="AA146" t="s">
        <v>768</v>
      </c>
    </row>
    <row r="147" spans="1:27" x14ac:dyDescent="0.25">
      <c r="A147" s="62" t="s">
        <v>280</v>
      </c>
      <c r="B147" t="s">
        <v>274</v>
      </c>
      <c r="C147">
        <v>81</v>
      </c>
      <c r="D147">
        <v>315</v>
      </c>
      <c r="E147">
        <v>44</v>
      </c>
      <c r="F147">
        <v>89</v>
      </c>
      <c r="G147">
        <v>22</v>
      </c>
      <c r="H147">
        <v>0</v>
      </c>
      <c r="I147">
        <v>12</v>
      </c>
      <c r="J147">
        <v>57</v>
      </c>
      <c r="K147">
        <v>2</v>
      </c>
      <c r="L147">
        <v>17</v>
      </c>
      <c r="M147">
        <v>47</v>
      </c>
      <c r="N147">
        <f>IF(D147=0,0,F147/D147)</f>
        <v>0.28253968253968254</v>
      </c>
      <c r="O147">
        <f>IF(D147+L147=0,0,(F147+L147)/(D147+L147))</f>
        <v>0.31927710843373491</v>
      </c>
      <c r="P147" s="26">
        <f>IF(D147=0,0,(F147+G147+2*H147+3*I147)/D147)</f>
        <v>0.46666666666666667</v>
      </c>
      <c r="Q147" s="26">
        <f>O147+P147</f>
        <v>0.78594377510040159</v>
      </c>
      <c r="R147" s="34">
        <f>D147+L147</f>
        <v>332</v>
      </c>
      <c r="S147" s="34">
        <f>E147+J147-I147</f>
        <v>89</v>
      </c>
      <c r="T147">
        <f>IF($R147&gt;3.1*$Y$1,N147,0)</f>
        <v>0</v>
      </c>
      <c r="U147">
        <f>IF($R147&gt;3.1*$Y$1,O147,0)</f>
        <v>0</v>
      </c>
      <c r="V147">
        <f>IF($R147&gt;3.1*$Y$1,P147,0)</f>
        <v>0</v>
      </c>
      <c r="W147">
        <f>IF($R147&gt;3.1*$Y$1,Q147,0)</f>
        <v>0</v>
      </c>
      <c r="AA147" t="s">
        <v>769</v>
      </c>
    </row>
    <row r="148" spans="1:27" x14ac:dyDescent="0.25">
      <c r="A148" s="62" t="s">
        <v>214</v>
      </c>
      <c r="B148" t="s">
        <v>204</v>
      </c>
      <c r="C148">
        <v>103</v>
      </c>
      <c r="D148">
        <v>278</v>
      </c>
      <c r="E148">
        <v>40</v>
      </c>
      <c r="F148">
        <v>81</v>
      </c>
      <c r="G148">
        <v>13</v>
      </c>
      <c r="H148">
        <v>3</v>
      </c>
      <c r="I148">
        <v>11</v>
      </c>
      <c r="J148">
        <v>60</v>
      </c>
      <c r="K148">
        <v>1</v>
      </c>
      <c r="L148">
        <v>24</v>
      </c>
      <c r="M148">
        <v>46</v>
      </c>
      <c r="N148">
        <f>IF(D148=0,0,F148/D148)</f>
        <v>0.29136690647482016</v>
      </c>
      <c r="O148">
        <f>IF(D148+L148=0,0,(F148+L148)/(D148+L148))</f>
        <v>0.34768211920529801</v>
      </c>
      <c r="P148" s="26">
        <f>IF(D148=0,0,(F148+G148+2*H148+3*I148)/D148)</f>
        <v>0.47841726618705038</v>
      </c>
      <c r="Q148" s="26">
        <f>O148+P148</f>
        <v>0.8260993853923484</v>
      </c>
      <c r="R148" s="34">
        <f>D148+L148</f>
        <v>302</v>
      </c>
      <c r="S148" s="34">
        <f>E148+J148-I148</f>
        <v>89</v>
      </c>
      <c r="T148">
        <f>IF($R148&gt;3.1*$Y$1,N148,0)</f>
        <v>0</v>
      </c>
      <c r="U148">
        <f>IF($R148&gt;3.1*$Y$1,O148,0)</f>
        <v>0</v>
      </c>
      <c r="V148">
        <f>IF($R148&gt;3.1*$Y$1,P148,0)</f>
        <v>0</v>
      </c>
      <c r="W148">
        <f>IF($R148&gt;3.1*$Y$1,Q148,0)</f>
        <v>0</v>
      </c>
      <c r="AA148" t="s">
        <v>768</v>
      </c>
    </row>
    <row r="149" spans="1:27" x14ac:dyDescent="0.25">
      <c r="A149" s="62" t="s">
        <v>391</v>
      </c>
      <c r="B149" t="s">
        <v>378</v>
      </c>
      <c r="C149">
        <v>96</v>
      </c>
      <c r="D149">
        <v>329</v>
      </c>
      <c r="E149">
        <v>43</v>
      </c>
      <c r="F149">
        <v>70</v>
      </c>
      <c r="G149">
        <v>23</v>
      </c>
      <c r="H149">
        <v>1</v>
      </c>
      <c r="I149">
        <v>10</v>
      </c>
      <c r="J149">
        <v>55</v>
      </c>
      <c r="K149">
        <v>2</v>
      </c>
      <c r="L149">
        <v>40</v>
      </c>
      <c r="M149">
        <v>53</v>
      </c>
      <c r="N149">
        <f>IF(D149=0,0,F149/D149)</f>
        <v>0.21276595744680851</v>
      </c>
      <c r="O149">
        <f>IF(D149+L149=0,0,(F149+L149)/(D149+L149))</f>
        <v>0.29810298102981031</v>
      </c>
      <c r="P149" s="26">
        <f>IF(D149=0,0,(F149+G149+2*H149+3*I149)/D149)</f>
        <v>0.37993920972644379</v>
      </c>
      <c r="Q149" s="26">
        <f>O149+P149</f>
        <v>0.67804219075625416</v>
      </c>
      <c r="R149" s="34">
        <f>D149+L149</f>
        <v>369</v>
      </c>
      <c r="S149" s="34">
        <f>E149+J149-I149</f>
        <v>88</v>
      </c>
      <c r="T149">
        <f>IF($R149&gt;3.1*$Y$1,N149,0)</f>
        <v>0</v>
      </c>
      <c r="U149">
        <f>IF($R149&gt;3.1*$Y$1,O149,0)</f>
        <v>0</v>
      </c>
      <c r="V149">
        <f>IF($R149&gt;3.1*$Y$1,P149,0)</f>
        <v>0</v>
      </c>
      <c r="W149">
        <f>IF($R149&gt;3.1*$Y$1,Q149,0)</f>
        <v>0</v>
      </c>
      <c r="AA149" t="s">
        <v>769</v>
      </c>
    </row>
    <row r="150" spans="1:27" x14ac:dyDescent="0.25">
      <c r="A150" s="62" t="s">
        <v>256</v>
      </c>
      <c r="B150" t="s">
        <v>239</v>
      </c>
      <c r="C150">
        <v>97</v>
      </c>
      <c r="D150">
        <v>357</v>
      </c>
      <c r="E150">
        <v>49</v>
      </c>
      <c r="F150">
        <v>79</v>
      </c>
      <c r="G150">
        <v>24</v>
      </c>
      <c r="H150">
        <v>1</v>
      </c>
      <c r="I150">
        <v>15</v>
      </c>
      <c r="J150">
        <v>53</v>
      </c>
      <c r="K150">
        <v>0</v>
      </c>
      <c r="L150">
        <v>25</v>
      </c>
      <c r="M150">
        <v>81</v>
      </c>
      <c r="N150">
        <f>IF(D150=0,0,F150/D150)</f>
        <v>0.22128851540616246</v>
      </c>
      <c r="O150">
        <f>IF(D150+L150=0,0,(F150+L150)/(D150+L150))</f>
        <v>0.27225130890052357</v>
      </c>
      <c r="P150" s="26">
        <f>IF(D150=0,0,(F150+G150+2*H150+3*I150)/D150)</f>
        <v>0.42016806722689076</v>
      </c>
      <c r="Q150" s="26">
        <f>O150+P150</f>
        <v>0.69241937612741433</v>
      </c>
      <c r="R150" s="34">
        <f>D150+L150</f>
        <v>382</v>
      </c>
      <c r="S150" s="34">
        <f>E150+J150-I150</f>
        <v>87</v>
      </c>
      <c r="T150">
        <f>IF($R150&gt;3.1*$Y$1,N150,0)</f>
        <v>0</v>
      </c>
      <c r="U150">
        <f>IF($R150&gt;3.1*$Y$1,O150,0)</f>
        <v>0</v>
      </c>
      <c r="V150">
        <f>IF($R150&gt;3.1*$Y$1,P150,0)</f>
        <v>0</v>
      </c>
      <c r="W150">
        <f>IF($R150&gt;3.1*$Y$1,Q150,0)</f>
        <v>0</v>
      </c>
      <c r="AA150" t="s">
        <v>769</v>
      </c>
    </row>
    <row r="151" spans="1:27" x14ac:dyDescent="0.25">
      <c r="A151" s="62" t="s">
        <v>632</v>
      </c>
      <c r="B151" t="s">
        <v>623</v>
      </c>
      <c r="C151">
        <v>85</v>
      </c>
      <c r="D151">
        <v>299</v>
      </c>
      <c r="E151">
        <v>51</v>
      </c>
      <c r="F151">
        <v>74</v>
      </c>
      <c r="G151">
        <v>8</v>
      </c>
      <c r="H151">
        <v>4</v>
      </c>
      <c r="I151">
        <v>16</v>
      </c>
      <c r="J151">
        <v>52</v>
      </c>
      <c r="K151">
        <v>6</v>
      </c>
      <c r="L151">
        <v>12</v>
      </c>
      <c r="M151">
        <v>75</v>
      </c>
      <c r="N151">
        <f>IF(D151=0,0,F151/D151)</f>
        <v>0.24749163879598662</v>
      </c>
      <c r="O151">
        <f>IF(D151+L151=0,0,(F151+L151)/(D151+L151))</f>
        <v>0.27652733118971062</v>
      </c>
      <c r="P151" s="26">
        <f>IF(D151=0,0,(F151+G151+2*H151+3*I151)/D151)</f>
        <v>0.46153846153846156</v>
      </c>
      <c r="Q151" s="26">
        <f>O151+P151</f>
        <v>0.73806579272817219</v>
      </c>
      <c r="R151" s="34">
        <f>D151+L151</f>
        <v>311</v>
      </c>
      <c r="S151" s="34">
        <f>E151+J151-I151</f>
        <v>87</v>
      </c>
      <c r="T151">
        <f>IF($R151&gt;3.1*$Y$1,N151,0)</f>
        <v>0</v>
      </c>
      <c r="U151">
        <f>IF($R151&gt;3.1*$Y$1,O151,0)</f>
        <v>0</v>
      </c>
      <c r="V151">
        <f>IF($R151&gt;3.1*$Y$1,P151,0)</f>
        <v>0</v>
      </c>
      <c r="W151">
        <f>IF($R151&gt;3.1*$Y$1,Q151,0)</f>
        <v>0</v>
      </c>
      <c r="AA151" t="s">
        <v>769</v>
      </c>
    </row>
    <row r="152" spans="1:27" x14ac:dyDescent="0.25">
      <c r="A152" s="62" t="s">
        <v>247</v>
      </c>
      <c r="B152" t="s">
        <v>239</v>
      </c>
      <c r="C152">
        <v>104</v>
      </c>
      <c r="D152">
        <v>396</v>
      </c>
      <c r="E152">
        <v>57</v>
      </c>
      <c r="F152">
        <v>88</v>
      </c>
      <c r="G152">
        <v>7</v>
      </c>
      <c r="H152">
        <v>1</v>
      </c>
      <c r="I152">
        <v>27</v>
      </c>
      <c r="J152">
        <v>56</v>
      </c>
      <c r="K152">
        <v>7</v>
      </c>
      <c r="L152">
        <v>24</v>
      </c>
      <c r="M152">
        <v>141</v>
      </c>
      <c r="N152">
        <f>IF(D152=0,0,F152/D152)</f>
        <v>0.22222222222222221</v>
      </c>
      <c r="O152">
        <f>IF(D152+L152=0,0,(F152+L152)/(D152+L152))</f>
        <v>0.26666666666666666</v>
      </c>
      <c r="P152" s="26">
        <f>IF(D152=0,0,(F152+G152+2*H152+3*I152)/D152)</f>
        <v>0.4494949494949495</v>
      </c>
      <c r="Q152" s="26">
        <f>O152+P152</f>
        <v>0.71616161616161622</v>
      </c>
      <c r="R152" s="34">
        <f>D152+L152</f>
        <v>420</v>
      </c>
      <c r="S152" s="34">
        <f>E152+J152-I152</f>
        <v>86</v>
      </c>
      <c r="T152">
        <f>IF($R152&gt;3.1*$Y$1,N152,0)</f>
        <v>0</v>
      </c>
      <c r="U152">
        <f>IF($R152&gt;3.1*$Y$1,O152,0)</f>
        <v>0</v>
      </c>
      <c r="V152">
        <f>IF($R152&gt;3.1*$Y$1,P152,0)</f>
        <v>0</v>
      </c>
      <c r="W152">
        <f>IF($R152&gt;3.1*$Y$1,Q152,0)</f>
        <v>0</v>
      </c>
      <c r="AA152" t="s">
        <v>769</v>
      </c>
    </row>
    <row r="153" spans="1:27" x14ac:dyDescent="0.25">
      <c r="A153" s="62" t="s">
        <v>672</v>
      </c>
      <c r="B153" t="s">
        <v>658</v>
      </c>
      <c r="C153">
        <v>131</v>
      </c>
      <c r="D153">
        <v>426</v>
      </c>
      <c r="E153">
        <v>52</v>
      </c>
      <c r="F153">
        <v>101</v>
      </c>
      <c r="G153">
        <v>25</v>
      </c>
      <c r="H153">
        <v>0</v>
      </c>
      <c r="I153">
        <v>21</v>
      </c>
      <c r="J153">
        <v>54</v>
      </c>
      <c r="K153">
        <v>0</v>
      </c>
      <c r="L153">
        <v>66</v>
      </c>
      <c r="M153">
        <v>98</v>
      </c>
      <c r="N153">
        <f>IF(D153=0,0,F153/D153)</f>
        <v>0.23708920187793428</v>
      </c>
      <c r="O153">
        <f>IF(D153+L153=0,0,(F153+L153)/(D153+L153))</f>
        <v>0.33943089430894308</v>
      </c>
      <c r="P153" s="26">
        <f>IF(D153=0,0,(F153+G153+2*H153+3*I153)/D153)</f>
        <v>0.44366197183098594</v>
      </c>
      <c r="Q153" s="26">
        <f>O153+P153</f>
        <v>0.78309286613992901</v>
      </c>
      <c r="R153" s="34">
        <f>D153+L153</f>
        <v>492</v>
      </c>
      <c r="S153" s="34">
        <f>E153+J153-I153</f>
        <v>85</v>
      </c>
      <c r="T153">
        <f>IF($R153&gt;3.1*$Y$1,N153,0)</f>
        <v>0</v>
      </c>
      <c r="U153">
        <f>IF($R153&gt;3.1*$Y$1,O153,0)</f>
        <v>0</v>
      </c>
      <c r="V153">
        <f>IF($R153&gt;3.1*$Y$1,P153,0)</f>
        <v>0</v>
      </c>
      <c r="W153">
        <f>IF($R153&gt;3.1*$Y$1,Q153,0)</f>
        <v>0</v>
      </c>
      <c r="X153" t="s">
        <v>740</v>
      </c>
      <c r="Y153" t="s">
        <v>728</v>
      </c>
      <c r="Z153" t="s">
        <v>729</v>
      </c>
      <c r="AA153" t="s">
        <v>769</v>
      </c>
    </row>
    <row r="154" spans="1:27" x14ac:dyDescent="0.25">
      <c r="A154" s="62" t="s">
        <v>100</v>
      </c>
      <c r="B154" t="s">
        <v>99</v>
      </c>
      <c r="C154">
        <v>111</v>
      </c>
      <c r="D154">
        <v>410</v>
      </c>
      <c r="E154">
        <v>56</v>
      </c>
      <c r="F154">
        <v>107</v>
      </c>
      <c r="G154">
        <v>34</v>
      </c>
      <c r="H154">
        <v>8</v>
      </c>
      <c r="I154">
        <v>16</v>
      </c>
      <c r="J154">
        <v>45</v>
      </c>
      <c r="K154">
        <v>1</v>
      </c>
      <c r="L154">
        <v>30</v>
      </c>
      <c r="M154">
        <v>63</v>
      </c>
      <c r="N154">
        <f>IF(D154=0,0,F154/D154)</f>
        <v>0.26097560975609757</v>
      </c>
      <c r="O154">
        <f>IF(D154+L154=0,0,(F154+L154)/(D154+L154))</f>
        <v>0.31136363636363634</v>
      </c>
      <c r="P154" s="26">
        <f>IF(D154=0,0,(F154+G154+2*H154+3*I154)/D154)</f>
        <v>0.5</v>
      </c>
      <c r="Q154" s="26">
        <f>O154+P154</f>
        <v>0.81136363636363629</v>
      </c>
      <c r="R154" s="34">
        <f>D154+L154</f>
        <v>440</v>
      </c>
      <c r="S154" s="34">
        <f>E154+J154-I154</f>
        <v>85</v>
      </c>
      <c r="T154">
        <f>IF($R154&gt;3.1*$Y$1,N154,0)</f>
        <v>0</v>
      </c>
      <c r="U154">
        <f>IF($R154&gt;3.1*$Y$1,O154,0)</f>
        <v>0</v>
      </c>
      <c r="V154">
        <f>IF($R154&gt;3.1*$Y$1,P154,0)</f>
        <v>0</v>
      </c>
      <c r="W154">
        <f>IF($R154&gt;3.1*$Y$1,Q154,0)</f>
        <v>0</v>
      </c>
      <c r="X154" t="s">
        <v>740</v>
      </c>
      <c r="Z154" t="s">
        <v>729</v>
      </c>
      <c r="AA154" t="s">
        <v>768</v>
      </c>
    </row>
    <row r="155" spans="1:27" x14ac:dyDescent="0.25">
      <c r="A155" s="62" t="s">
        <v>456</v>
      </c>
      <c r="B155" t="s">
        <v>448</v>
      </c>
      <c r="C155">
        <v>98</v>
      </c>
      <c r="D155">
        <v>391</v>
      </c>
      <c r="E155">
        <v>56</v>
      </c>
      <c r="F155">
        <v>93</v>
      </c>
      <c r="G155">
        <v>16</v>
      </c>
      <c r="H155">
        <v>4</v>
      </c>
      <c r="I155">
        <v>9</v>
      </c>
      <c r="J155">
        <v>38</v>
      </c>
      <c r="K155">
        <v>2</v>
      </c>
      <c r="L155">
        <v>40</v>
      </c>
      <c r="M155">
        <v>44</v>
      </c>
      <c r="N155">
        <f>IF(D155=0,0,F155/D155)</f>
        <v>0.23785166240409208</v>
      </c>
      <c r="O155">
        <f>IF(D155+L155=0,0,(F155+L155)/(D155+L155))</f>
        <v>0.308584686774942</v>
      </c>
      <c r="P155" s="26">
        <f>IF(D155=0,0,(F155+G155+2*H155+3*I155)/D155)</f>
        <v>0.36828644501278773</v>
      </c>
      <c r="Q155" s="26">
        <f>O155+P155</f>
        <v>0.67687113178772973</v>
      </c>
      <c r="R155" s="34">
        <f>D155+L155</f>
        <v>431</v>
      </c>
      <c r="S155" s="34">
        <f>E155+J155-I155</f>
        <v>85</v>
      </c>
      <c r="T155">
        <f>IF($R155&gt;3.1*$Y$1,N155,0)</f>
        <v>0</v>
      </c>
      <c r="U155">
        <f>IF($R155&gt;3.1*$Y$1,O155,0)</f>
        <v>0</v>
      </c>
      <c r="V155">
        <f>IF($R155&gt;3.1*$Y$1,P155,0)</f>
        <v>0</v>
      </c>
      <c r="W155">
        <f>IF($R155&gt;3.1*$Y$1,Q155,0)</f>
        <v>0</v>
      </c>
      <c r="AA155" t="s">
        <v>768</v>
      </c>
    </row>
    <row r="156" spans="1:27" x14ac:dyDescent="0.25">
      <c r="A156" s="62" t="s">
        <v>533</v>
      </c>
      <c r="B156" t="s">
        <v>518</v>
      </c>
      <c r="C156">
        <v>135</v>
      </c>
      <c r="D156">
        <v>452</v>
      </c>
      <c r="E156">
        <v>48</v>
      </c>
      <c r="F156">
        <v>105</v>
      </c>
      <c r="G156">
        <v>22</v>
      </c>
      <c r="H156">
        <v>2</v>
      </c>
      <c r="I156">
        <v>10</v>
      </c>
      <c r="J156">
        <v>44</v>
      </c>
      <c r="K156">
        <v>1</v>
      </c>
      <c r="L156">
        <v>43</v>
      </c>
      <c r="M156">
        <v>92</v>
      </c>
      <c r="N156">
        <f>IF(D156=0,0,F156/D156)</f>
        <v>0.23230088495575221</v>
      </c>
      <c r="O156">
        <f>IF(D156+L156=0,0,(F156+L156)/(D156+L156))</f>
        <v>0.29898989898989897</v>
      </c>
      <c r="P156" s="26">
        <f>IF(D156=0,0,(F156+G156+2*H156+3*I156)/D156)</f>
        <v>0.35619469026548672</v>
      </c>
      <c r="Q156" s="26">
        <f>O156+P156</f>
        <v>0.6551845892553857</v>
      </c>
      <c r="R156" s="34">
        <f>D156+L156</f>
        <v>495</v>
      </c>
      <c r="S156" s="34">
        <f>E156+J156-I156</f>
        <v>82</v>
      </c>
      <c r="T156">
        <f>IF($R156&gt;3.1*$Y$1,N156,0)</f>
        <v>0</v>
      </c>
      <c r="U156">
        <f>IF($R156&gt;3.1*$Y$1,O156,0)</f>
        <v>0</v>
      </c>
      <c r="V156">
        <f>IF($R156&gt;3.1*$Y$1,P156,0)</f>
        <v>0</v>
      </c>
      <c r="W156">
        <f>IF($R156&gt;3.1*$Y$1,Q156,0)</f>
        <v>0</v>
      </c>
      <c r="X156" t="s">
        <v>733</v>
      </c>
      <c r="Y156" t="s">
        <v>728</v>
      </c>
      <c r="Z156" t="s">
        <v>729</v>
      </c>
      <c r="AA156" t="s">
        <v>768</v>
      </c>
    </row>
    <row r="157" spans="1:27" x14ac:dyDescent="0.25">
      <c r="A157" t="s">
        <v>491</v>
      </c>
      <c r="B157" t="s">
        <v>483</v>
      </c>
      <c r="C157">
        <v>86</v>
      </c>
      <c r="D157">
        <v>306</v>
      </c>
      <c r="E157">
        <v>47</v>
      </c>
      <c r="F157">
        <v>71</v>
      </c>
      <c r="G157">
        <v>17</v>
      </c>
      <c r="H157">
        <v>9</v>
      </c>
      <c r="I157">
        <v>11</v>
      </c>
      <c r="J157">
        <v>45</v>
      </c>
      <c r="K157">
        <v>5</v>
      </c>
      <c r="L157">
        <v>27</v>
      </c>
      <c r="M157">
        <v>77</v>
      </c>
      <c r="N157">
        <f>IF(D157=0,0,F157/D157)</f>
        <v>0.23202614379084968</v>
      </c>
      <c r="O157">
        <f>IF(D157+L157=0,0,(F157+L157)/(D157+L157))</f>
        <v>0.29429429429429427</v>
      </c>
      <c r="P157" s="26">
        <f>IF(D157=0,0,(F157+G157+2*H157+3*I157)/D157)</f>
        <v>0.45424836601307189</v>
      </c>
      <c r="Q157" s="26">
        <f>O157+P157</f>
        <v>0.74854266030736616</v>
      </c>
      <c r="R157" s="34">
        <f>D157+L157</f>
        <v>333</v>
      </c>
      <c r="S157" s="34">
        <f>E157+J157-I157</f>
        <v>81</v>
      </c>
      <c r="T157">
        <f>IF($R157&gt;3.1*$Y$1,N157,0)</f>
        <v>0</v>
      </c>
      <c r="U157">
        <f>IF($R157&gt;3.1*$Y$1,O157,0)</f>
        <v>0</v>
      </c>
      <c r="V157">
        <f>IF($R157&gt;3.1*$Y$1,P157,0)</f>
        <v>0</v>
      </c>
      <c r="W157">
        <f>IF($R157&gt;3.1*$Y$1,Q157,0)</f>
        <v>0</v>
      </c>
      <c r="AA157" t="s">
        <v>768</v>
      </c>
    </row>
    <row r="158" spans="1:27" x14ac:dyDescent="0.25">
      <c r="A158" s="62" t="s">
        <v>243</v>
      </c>
      <c r="B158" t="s">
        <v>239</v>
      </c>
      <c r="C158">
        <v>82</v>
      </c>
      <c r="D158">
        <v>308</v>
      </c>
      <c r="E158">
        <v>48</v>
      </c>
      <c r="F158">
        <v>83</v>
      </c>
      <c r="G158">
        <v>24</v>
      </c>
      <c r="H158">
        <v>0</v>
      </c>
      <c r="I158">
        <v>19</v>
      </c>
      <c r="J158">
        <v>50</v>
      </c>
      <c r="K158">
        <v>0</v>
      </c>
      <c r="L158">
        <v>43</v>
      </c>
      <c r="M158">
        <v>72</v>
      </c>
      <c r="N158">
        <f>IF(D158=0,0,F158/D158)</f>
        <v>0.26948051948051949</v>
      </c>
      <c r="O158">
        <f>IF(D158+L158=0,0,(F158+L158)/(D158+L158))</f>
        <v>0.35897435897435898</v>
      </c>
      <c r="P158" s="26">
        <f>IF(D158=0,0,(F158+G158+2*H158+3*I158)/D158)</f>
        <v>0.53246753246753242</v>
      </c>
      <c r="Q158" s="26">
        <f>O158+P158</f>
        <v>0.89144189144189134</v>
      </c>
      <c r="R158" s="34">
        <f>D158+L158</f>
        <v>351</v>
      </c>
      <c r="S158" s="34">
        <f>E158+J158-I158</f>
        <v>79</v>
      </c>
      <c r="T158">
        <f>IF($R158&gt;3.1*$Y$1,N158,0)</f>
        <v>0</v>
      </c>
      <c r="U158">
        <f>IF($R158&gt;3.1*$Y$1,O158,0)</f>
        <v>0</v>
      </c>
      <c r="V158">
        <f>IF($R158&gt;3.1*$Y$1,P158,0)</f>
        <v>0</v>
      </c>
      <c r="W158">
        <f>IF($R158&gt;3.1*$Y$1,Q158,0)</f>
        <v>0</v>
      </c>
      <c r="AA158" t="s">
        <v>769</v>
      </c>
    </row>
    <row r="159" spans="1:27" x14ac:dyDescent="0.25">
      <c r="A159" s="62" t="s">
        <v>629</v>
      </c>
      <c r="B159" t="s">
        <v>623</v>
      </c>
      <c r="C159">
        <v>88</v>
      </c>
      <c r="D159">
        <v>320</v>
      </c>
      <c r="E159">
        <v>49</v>
      </c>
      <c r="F159">
        <v>88</v>
      </c>
      <c r="G159">
        <v>14</v>
      </c>
      <c r="H159">
        <v>2</v>
      </c>
      <c r="I159">
        <v>2</v>
      </c>
      <c r="J159">
        <v>32</v>
      </c>
      <c r="K159">
        <v>14</v>
      </c>
      <c r="L159">
        <v>24</v>
      </c>
      <c r="M159">
        <v>50</v>
      </c>
      <c r="N159">
        <f>IF(D159=0,0,F159/D159)</f>
        <v>0.27500000000000002</v>
      </c>
      <c r="O159">
        <f>IF(D159+L159=0,0,(F159+L159)/(D159+L159))</f>
        <v>0.32558139534883723</v>
      </c>
      <c r="P159" s="26">
        <f>IF(D159=0,0,(F159+G159+2*H159+3*I159)/D159)</f>
        <v>0.35</v>
      </c>
      <c r="Q159" s="26">
        <f>O159+P159</f>
        <v>0.67558139534883721</v>
      </c>
      <c r="R159" s="34">
        <f>D159+L159</f>
        <v>344</v>
      </c>
      <c r="S159" s="34">
        <f>E159+J159-I159</f>
        <v>79</v>
      </c>
      <c r="T159">
        <f>IF($R159&gt;3.1*$Y$1,N159,0)</f>
        <v>0</v>
      </c>
      <c r="U159">
        <f>IF($R159&gt;3.1*$Y$1,O159,0)</f>
        <v>0</v>
      </c>
      <c r="V159">
        <f>IF($R159&gt;3.1*$Y$1,P159,0)</f>
        <v>0</v>
      </c>
      <c r="W159">
        <f>IF($R159&gt;3.1*$Y$1,Q159,0)</f>
        <v>0</v>
      </c>
      <c r="AA159" t="s">
        <v>769</v>
      </c>
    </row>
    <row r="160" spans="1:27" x14ac:dyDescent="0.25">
      <c r="A160" s="62" t="s">
        <v>638</v>
      </c>
      <c r="B160" t="s">
        <v>623</v>
      </c>
      <c r="C160">
        <v>82</v>
      </c>
      <c r="D160">
        <v>284</v>
      </c>
      <c r="E160">
        <v>50</v>
      </c>
      <c r="F160">
        <v>86</v>
      </c>
      <c r="G160">
        <v>21</v>
      </c>
      <c r="H160">
        <v>0</v>
      </c>
      <c r="I160">
        <v>14</v>
      </c>
      <c r="J160">
        <v>42</v>
      </c>
      <c r="K160">
        <v>2</v>
      </c>
      <c r="L160">
        <v>37</v>
      </c>
      <c r="M160">
        <v>54</v>
      </c>
      <c r="N160">
        <f>IF(D160=0,0,F160/D160)</f>
        <v>0.30281690140845069</v>
      </c>
      <c r="O160">
        <f>IF(D160+L160=0,0,(F160+L160)/(D160+L160))</f>
        <v>0.38317757009345793</v>
      </c>
      <c r="P160" s="26">
        <f>IF(D160=0,0,(F160+G160+2*H160+3*I160)/D160)</f>
        <v>0.52464788732394363</v>
      </c>
      <c r="Q160" s="26">
        <f>O160+P160</f>
        <v>0.90782545741740162</v>
      </c>
      <c r="R160" s="34">
        <f>D160+L160</f>
        <v>321</v>
      </c>
      <c r="S160" s="34">
        <f>E160+J160-I160</f>
        <v>78</v>
      </c>
      <c r="T160">
        <f>IF($R160&gt;3.1*$Y$1,N160,0)</f>
        <v>0</v>
      </c>
      <c r="U160">
        <f>IF($R160&gt;3.1*$Y$1,O160,0)</f>
        <v>0</v>
      </c>
      <c r="V160">
        <f>IF($R160&gt;3.1*$Y$1,P160,0)</f>
        <v>0</v>
      </c>
      <c r="W160">
        <f>IF($R160&gt;3.1*$Y$1,Q160,0)</f>
        <v>0</v>
      </c>
      <c r="AA160" t="s">
        <v>769</v>
      </c>
    </row>
    <row r="161" spans="1:28" x14ac:dyDescent="0.25">
      <c r="A161" s="62" t="s">
        <v>146</v>
      </c>
      <c r="B161" t="s">
        <v>135</v>
      </c>
      <c r="C161">
        <v>105</v>
      </c>
      <c r="D161">
        <v>382</v>
      </c>
      <c r="E161">
        <v>54</v>
      </c>
      <c r="F161">
        <v>83</v>
      </c>
      <c r="G161">
        <v>18</v>
      </c>
      <c r="H161">
        <v>4</v>
      </c>
      <c r="I161">
        <v>12</v>
      </c>
      <c r="J161">
        <v>35</v>
      </c>
      <c r="K161">
        <v>2</v>
      </c>
      <c r="L161">
        <v>56</v>
      </c>
      <c r="M161">
        <v>65</v>
      </c>
      <c r="N161">
        <f>IF(D161=0,0,F161/D161)</f>
        <v>0.21727748691099477</v>
      </c>
      <c r="O161">
        <f>IF(D161+L161=0,0,(F161+L161)/(D161+L161))</f>
        <v>0.31735159817351599</v>
      </c>
      <c r="P161" s="26">
        <f>IF(D161=0,0,(F161+G161+2*H161+3*I161)/D161)</f>
        <v>0.37958115183246072</v>
      </c>
      <c r="Q161" s="26">
        <f>O161+P161</f>
        <v>0.69693275000597676</v>
      </c>
      <c r="R161" s="34">
        <f>D161+L161</f>
        <v>438</v>
      </c>
      <c r="S161" s="34">
        <f>E161+J161-I161</f>
        <v>77</v>
      </c>
      <c r="T161">
        <f>IF($R161&gt;3.1*$Y$1,N161,0)</f>
        <v>0</v>
      </c>
      <c r="U161">
        <f>IF($R161&gt;3.1*$Y$1,O161,0)</f>
        <v>0</v>
      </c>
      <c r="V161">
        <f>IF($R161&gt;3.1*$Y$1,P161,0)</f>
        <v>0</v>
      </c>
      <c r="W161">
        <f>IF($R161&gt;3.1*$Y$1,Q161,0)</f>
        <v>0</v>
      </c>
      <c r="X161" t="s">
        <v>727</v>
      </c>
      <c r="Z161" t="s">
        <v>762</v>
      </c>
      <c r="AA161" t="s">
        <v>768</v>
      </c>
    </row>
    <row r="162" spans="1:28" x14ac:dyDescent="0.25">
      <c r="A162" s="62" t="s">
        <v>423</v>
      </c>
      <c r="B162" t="s">
        <v>413</v>
      </c>
      <c r="C162">
        <v>80</v>
      </c>
      <c r="D162">
        <v>307</v>
      </c>
      <c r="E162">
        <v>37</v>
      </c>
      <c r="F162">
        <v>88</v>
      </c>
      <c r="G162">
        <v>12</v>
      </c>
      <c r="H162">
        <v>1</v>
      </c>
      <c r="I162">
        <v>18</v>
      </c>
      <c r="J162">
        <v>58</v>
      </c>
      <c r="K162">
        <v>0</v>
      </c>
      <c r="L162">
        <v>18</v>
      </c>
      <c r="M162">
        <v>78</v>
      </c>
      <c r="N162">
        <f>IF(D162=0,0,F162/D162)</f>
        <v>0.28664495114006516</v>
      </c>
      <c r="O162">
        <f>IF(D162+L162=0,0,(F162+L162)/(D162+L162))</f>
        <v>0.32615384615384613</v>
      </c>
      <c r="P162" s="26">
        <f>IF(D162=0,0,(F162+G162+2*H162+3*I162)/D162)</f>
        <v>0.50814332247557004</v>
      </c>
      <c r="Q162" s="26">
        <f>O162+P162</f>
        <v>0.83429716862941616</v>
      </c>
      <c r="R162" s="34">
        <f>D162+L162</f>
        <v>325</v>
      </c>
      <c r="S162" s="34">
        <f>E162+J162-I162</f>
        <v>77</v>
      </c>
      <c r="T162">
        <f>IF($R162&gt;3.1*$Y$1,N162,0)</f>
        <v>0</v>
      </c>
      <c r="U162">
        <f>IF($R162&gt;3.1*$Y$1,O162,0)</f>
        <v>0</v>
      </c>
      <c r="V162">
        <f>IF($R162&gt;3.1*$Y$1,P162,0)</f>
        <v>0</v>
      </c>
      <c r="W162">
        <f>IF($R162&gt;3.1*$Y$1,Q162,0)</f>
        <v>0</v>
      </c>
      <c r="AA162" t="s">
        <v>768</v>
      </c>
      <c r="AB162" t="s">
        <v>9</v>
      </c>
    </row>
    <row r="163" spans="1:28" x14ac:dyDescent="0.25">
      <c r="A163" t="s">
        <v>560</v>
      </c>
      <c r="B163" t="s">
        <v>553</v>
      </c>
      <c r="C163">
        <v>99</v>
      </c>
      <c r="D163">
        <v>369</v>
      </c>
      <c r="E163">
        <v>39</v>
      </c>
      <c r="F163">
        <v>112</v>
      </c>
      <c r="G163">
        <v>25</v>
      </c>
      <c r="H163">
        <v>0</v>
      </c>
      <c r="I163">
        <v>6</v>
      </c>
      <c r="J163">
        <v>42</v>
      </c>
      <c r="K163">
        <v>2</v>
      </c>
      <c r="L163">
        <v>20</v>
      </c>
      <c r="M163">
        <v>64</v>
      </c>
      <c r="N163">
        <f>IF(D163=0,0,F163/D163)</f>
        <v>0.30352303523035229</v>
      </c>
      <c r="O163">
        <f>IF(D163+L163=0,0,(F163+L163)/(D163+L163))</f>
        <v>0.33933161953727509</v>
      </c>
      <c r="P163" s="26">
        <f>IF(D163=0,0,(F163+G163+2*H163+3*I163)/D163)</f>
        <v>0.42005420054200543</v>
      </c>
      <c r="Q163" s="26">
        <f>O163+P163</f>
        <v>0.75938582007928046</v>
      </c>
      <c r="R163" s="34">
        <f>D163+L163</f>
        <v>389</v>
      </c>
      <c r="S163" s="34">
        <f>E163+J163-I163</f>
        <v>75</v>
      </c>
      <c r="T163">
        <f>IF($R163&gt;3.1*$Y$1,N163,0)</f>
        <v>0</v>
      </c>
      <c r="U163">
        <f>IF($R163&gt;3.1*$Y$1,O163,0)</f>
        <v>0</v>
      </c>
      <c r="V163">
        <f>IF($R163&gt;3.1*$Y$1,P163,0)</f>
        <v>0</v>
      </c>
      <c r="W163">
        <f>IF($R163&gt;3.1*$Y$1,Q163,0)</f>
        <v>0</v>
      </c>
      <c r="X163" t="s">
        <v>752</v>
      </c>
      <c r="Y163" t="s">
        <v>728</v>
      </c>
      <c r="Z163" t="s">
        <v>729</v>
      </c>
      <c r="AA163" t="s">
        <v>769</v>
      </c>
    </row>
    <row r="164" spans="1:28" x14ac:dyDescent="0.25">
      <c r="A164" t="s">
        <v>76</v>
      </c>
      <c r="B164" t="s">
        <v>43</v>
      </c>
      <c r="C164">
        <v>104</v>
      </c>
      <c r="D164">
        <v>373</v>
      </c>
      <c r="E164">
        <v>42</v>
      </c>
      <c r="F164">
        <v>83</v>
      </c>
      <c r="G164">
        <v>26</v>
      </c>
      <c r="H164">
        <v>3</v>
      </c>
      <c r="I164">
        <v>9</v>
      </c>
      <c r="J164">
        <v>41</v>
      </c>
      <c r="K164">
        <v>17</v>
      </c>
      <c r="L164">
        <v>9</v>
      </c>
      <c r="M164">
        <v>58</v>
      </c>
      <c r="N164">
        <f>IF(D164=0,0,F164/D164)</f>
        <v>0.22252010723860591</v>
      </c>
      <c r="O164">
        <f>IF(D164+L164=0,0,(F164+L164)/(D164+L164))</f>
        <v>0.24083769633507854</v>
      </c>
      <c r="P164" s="26">
        <f>IF(D164=0,0,(F164+G164+2*H164+3*I164)/D164)</f>
        <v>0.38069705093833778</v>
      </c>
      <c r="Q164" s="26">
        <f>O164+P164</f>
        <v>0.62153474727341629</v>
      </c>
      <c r="R164" s="34">
        <f>D164+L164</f>
        <v>382</v>
      </c>
      <c r="S164" s="34">
        <f>E164+J164-I164</f>
        <v>74</v>
      </c>
      <c r="T164">
        <f>IF($R164&gt;3.1*$Y$1,N164,0)</f>
        <v>0</v>
      </c>
      <c r="U164">
        <f>IF($R164&gt;3.1*$Y$1,O164,0)</f>
        <v>0</v>
      </c>
      <c r="V164">
        <f>IF($R164&gt;3.1*$Y$1,P164,0)</f>
        <v>0</v>
      </c>
      <c r="W164">
        <f>IF($R164&gt;3.1*$Y$1,Q164,0)</f>
        <v>0</v>
      </c>
      <c r="X164" t="s">
        <v>735</v>
      </c>
      <c r="Y164" t="s">
        <v>730</v>
      </c>
      <c r="Z164" t="s">
        <v>12</v>
      </c>
      <c r="AA164" t="s">
        <v>768</v>
      </c>
      <c r="AB164" t="s">
        <v>9</v>
      </c>
    </row>
    <row r="165" spans="1:28" x14ac:dyDescent="0.25">
      <c r="A165" s="62" t="s">
        <v>172</v>
      </c>
      <c r="B165" t="s">
        <v>185</v>
      </c>
      <c r="C165">
        <v>101</v>
      </c>
      <c r="D165">
        <v>319</v>
      </c>
      <c r="E165">
        <v>41</v>
      </c>
      <c r="F165">
        <v>66</v>
      </c>
      <c r="G165">
        <v>14</v>
      </c>
      <c r="H165">
        <v>0</v>
      </c>
      <c r="I165">
        <v>16</v>
      </c>
      <c r="J165">
        <v>47</v>
      </c>
      <c r="K165">
        <v>10</v>
      </c>
      <c r="L165">
        <v>38</v>
      </c>
      <c r="M165">
        <v>78</v>
      </c>
      <c r="N165">
        <f>IF(D165=0,0,F165/D165)</f>
        <v>0.20689655172413793</v>
      </c>
      <c r="O165">
        <f>IF(D165+L165=0,0,(F165+L165)/(D165+L165))</f>
        <v>0.29131652661064428</v>
      </c>
      <c r="P165" s="26">
        <f>IF(D165=0,0,(F165+G165+2*H165+3*I165)/D165)</f>
        <v>0.40125391849529779</v>
      </c>
      <c r="Q165" s="26">
        <f>O165+P165</f>
        <v>0.69257044510594201</v>
      </c>
      <c r="R165" s="34">
        <f>D165+L165</f>
        <v>357</v>
      </c>
      <c r="S165" s="34">
        <f>E165+J165-I165</f>
        <v>72</v>
      </c>
      <c r="T165">
        <f>IF($R165&gt;3.1*$Y$1,N165,0)</f>
        <v>0</v>
      </c>
      <c r="U165">
        <f>IF($R165&gt;3.1*$Y$1,O165,0)</f>
        <v>0</v>
      </c>
      <c r="V165">
        <f>IF($R165&gt;3.1*$Y$1,P165,0)</f>
        <v>0</v>
      </c>
      <c r="W165">
        <f>IF($R165&gt;3.1*$Y$1,Q165,0)</f>
        <v>0</v>
      </c>
      <c r="AA165" t="s">
        <v>769</v>
      </c>
    </row>
    <row r="166" spans="1:28" x14ac:dyDescent="0.25">
      <c r="A166" s="62" t="s">
        <v>184</v>
      </c>
      <c r="B166" t="s">
        <v>185</v>
      </c>
      <c r="C166">
        <v>82</v>
      </c>
      <c r="D166">
        <v>330</v>
      </c>
      <c r="E166">
        <v>51</v>
      </c>
      <c r="F166">
        <v>75</v>
      </c>
      <c r="G166">
        <v>9</v>
      </c>
      <c r="H166">
        <v>4</v>
      </c>
      <c r="I166">
        <v>15</v>
      </c>
      <c r="J166">
        <v>35</v>
      </c>
      <c r="K166">
        <v>5</v>
      </c>
      <c r="L166">
        <v>28</v>
      </c>
      <c r="M166">
        <v>83</v>
      </c>
      <c r="N166">
        <f>IF(D166=0,0,F166/D166)</f>
        <v>0.22727272727272727</v>
      </c>
      <c r="O166">
        <f>IF(D166+L166=0,0,(F166+L166)/(D166+L166))</f>
        <v>0.28770949720670391</v>
      </c>
      <c r="P166" s="26">
        <f>IF(D166=0,0,(F166+G166+2*H166+3*I166)/D166)</f>
        <v>0.41515151515151516</v>
      </c>
      <c r="Q166" s="26">
        <f>O166+P166</f>
        <v>0.70286101235821907</v>
      </c>
      <c r="R166" s="34">
        <f>D166+L166</f>
        <v>358</v>
      </c>
      <c r="S166" s="34">
        <f>E166+J166-I166</f>
        <v>71</v>
      </c>
      <c r="T166">
        <f>IF($R166&gt;3.1*$Y$1,N166,0)</f>
        <v>0</v>
      </c>
      <c r="U166">
        <f>IF($R166&gt;3.1*$Y$1,O166,0)</f>
        <v>0</v>
      </c>
      <c r="V166">
        <f>IF($R166&gt;3.1*$Y$1,P166,0)</f>
        <v>0</v>
      </c>
      <c r="W166">
        <f>IF($R166&gt;3.1*$Y$1,Q166,0)</f>
        <v>0</v>
      </c>
      <c r="AA166" t="s">
        <v>769</v>
      </c>
    </row>
    <row r="167" spans="1:28" x14ac:dyDescent="0.25">
      <c r="A167" s="62" t="s">
        <v>108</v>
      </c>
      <c r="B167" t="s">
        <v>99</v>
      </c>
      <c r="C167">
        <v>79</v>
      </c>
      <c r="D167">
        <v>315</v>
      </c>
      <c r="E167">
        <v>53</v>
      </c>
      <c r="F167">
        <v>69</v>
      </c>
      <c r="G167">
        <v>11</v>
      </c>
      <c r="H167">
        <v>8</v>
      </c>
      <c r="I167">
        <v>4</v>
      </c>
      <c r="J167">
        <v>22</v>
      </c>
      <c r="K167">
        <v>6</v>
      </c>
      <c r="L167">
        <v>43</v>
      </c>
      <c r="M167">
        <v>47</v>
      </c>
      <c r="N167">
        <f>IF(D167=0,0,F167/D167)</f>
        <v>0.21904761904761905</v>
      </c>
      <c r="O167">
        <f>IF(D167+L167=0,0,(F167+L167)/(D167+L167))</f>
        <v>0.31284916201117319</v>
      </c>
      <c r="P167" s="26">
        <f>IF(D167=0,0,(F167+G167+2*H167+3*I167)/D167)</f>
        <v>0.34285714285714286</v>
      </c>
      <c r="Q167" s="26">
        <f>O167+P167</f>
        <v>0.65570630486831605</v>
      </c>
      <c r="R167" s="34">
        <f>D167+L167</f>
        <v>358</v>
      </c>
      <c r="S167" s="34">
        <f>E167+J167-I167</f>
        <v>71</v>
      </c>
      <c r="T167">
        <f>IF($R167&gt;3.1*$Y$1,N167,0)</f>
        <v>0</v>
      </c>
      <c r="U167">
        <f>IF($R167&gt;3.1*$Y$1,O167,0)</f>
        <v>0</v>
      </c>
      <c r="V167">
        <f>IF($R167&gt;3.1*$Y$1,P167,0)</f>
        <v>0</v>
      </c>
      <c r="W167">
        <f>IF($R167&gt;3.1*$Y$1,Q167,0)</f>
        <v>0</v>
      </c>
      <c r="AA167" t="s">
        <v>768</v>
      </c>
    </row>
    <row r="168" spans="1:28" x14ac:dyDescent="0.25">
      <c r="A168" s="62" t="s">
        <v>597</v>
      </c>
      <c r="B168" t="s">
        <v>588</v>
      </c>
      <c r="C168">
        <v>58</v>
      </c>
      <c r="D168">
        <v>225</v>
      </c>
      <c r="E168">
        <v>48</v>
      </c>
      <c r="F168">
        <v>57</v>
      </c>
      <c r="G168">
        <v>6</v>
      </c>
      <c r="H168">
        <v>0</v>
      </c>
      <c r="I168">
        <v>27</v>
      </c>
      <c r="J168">
        <v>50</v>
      </c>
      <c r="K168">
        <v>3</v>
      </c>
      <c r="L168">
        <v>26</v>
      </c>
      <c r="M168">
        <v>44</v>
      </c>
      <c r="N168">
        <f>IF(D168=0,0,F168/D168)</f>
        <v>0.25333333333333335</v>
      </c>
      <c r="O168">
        <f>IF(D168+L168=0,0,(F168+L168)/(D168+L168))</f>
        <v>0.33067729083665337</v>
      </c>
      <c r="P168" s="26">
        <f>IF(D168=0,0,(F168+G168+2*H168+3*I168)/D168)</f>
        <v>0.64</v>
      </c>
      <c r="Q168" s="26">
        <f>O168+P168</f>
        <v>0.97067729083665344</v>
      </c>
      <c r="R168" s="34">
        <f>D168+L168</f>
        <v>251</v>
      </c>
      <c r="S168" s="34">
        <f>E168+J168-I168</f>
        <v>71</v>
      </c>
      <c r="T168">
        <f>IF($R168&gt;3.1*$Y$1,N168,0)</f>
        <v>0</v>
      </c>
      <c r="U168">
        <f>IF($R168&gt;3.1*$Y$1,O168,0)</f>
        <v>0</v>
      </c>
      <c r="V168">
        <f>IF($R168&gt;3.1*$Y$1,P168,0)</f>
        <v>0</v>
      </c>
      <c r="W168">
        <f>IF($R168&gt;3.1*$Y$1,Q168,0)</f>
        <v>0</v>
      </c>
      <c r="AA168" t="s">
        <v>768</v>
      </c>
    </row>
    <row r="169" spans="1:28" x14ac:dyDescent="0.25">
      <c r="A169" s="62" t="s">
        <v>145</v>
      </c>
      <c r="B169" t="s">
        <v>135</v>
      </c>
      <c r="C169">
        <v>101</v>
      </c>
      <c r="D169">
        <v>374</v>
      </c>
      <c r="E169">
        <v>32</v>
      </c>
      <c r="F169">
        <v>88</v>
      </c>
      <c r="G169">
        <v>22</v>
      </c>
      <c r="H169">
        <v>3</v>
      </c>
      <c r="I169">
        <v>12</v>
      </c>
      <c r="J169">
        <v>50</v>
      </c>
      <c r="K169">
        <v>0</v>
      </c>
      <c r="L169">
        <v>6</v>
      </c>
      <c r="M169">
        <v>76</v>
      </c>
      <c r="N169">
        <f>IF(D169=0,0,F169/D169)</f>
        <v>0.23529411764705882</v>
      </c>
      <c r="O169">
        <f>IF(D169+L169=0,0,(F169+L169)/(D169+L169))</f>
        <v>0.24736842105263157</v>
      </c>
      <c r="P169" s="26">
        <f>IF(D169=0,0,(F169+G169+2*H169+3*I169)/D169)</f>
        <v>0.40641711229946526</v>
      </c>
      <c r="Q169" s="26">
        <f>O169+P169</f>
        <v>0.65378553335209677</v>
      </c>
      <c r="R169" s="34">
        <f>D169+L169</f>
        <v>380</v>
      </c>
      <c r="S169" s="34">
        <f>E169+J169-I169</f>
        <v>70</v>
      </c>
      <c r="T169">
        <f>IF($R169&gt;3.1*$Y$1,N169,0)</f>
        <v>0</v>
      </c>
      <c r="U169">
        <f>IF($R169&gt;3.1*$Y$1,O169,0)</f>
        <v>0</v>
      </c>
      <c r="V169">
        <f>IF($R169&gt;3.1*$Y$1,P169,0)</f>
        <v>0</v>
      </c>
      <c r="W169">
        <f>IF($R169&gt;3.1*$Y$1,Q169,0)</f>
        <v>0</v>
      </c>
      <c r="X169" t="s">
        <v>749</v>
      </c>
      <c r="Y169" t="s">
        <v>730</v>
      </c>
      <c r="AA169" t="s">
        <v>768</v>
      </c>
      <c r="AB169" t="s">
        <v>9</v>
      </c>
    </row>
    <row r="170" spans="1:28" x14ac:dyDescent="0.25">
      <c r="A170" s="62" t="s">
        <v>136</v>
      </c>
      <c r="B170" t="s">
        <v>135</v>
      </c>
      <c r="C170">
        <v>125</v>
      </c>
      <c r="D170">
        <v>398</v>
      </c>
      <c r="E170">
        <v>44</v>
      </c>
      <c r="F170">
        <v>86</v>
      </c>
      <c r="G170">
        <v>13</v>
      </c>
      <c r="H170">
        <v>0</v>
      </c>
      <c r="I170">
        <v>3</v>
      </c>
      <c r="J170">
        <v>28</v>
      </c>
      <c r="K170">
        <v>0</v>
      </c>
      <c r="L170">
        <v>22</v>
      </c>
      <c r="M170">
        <v>51</v>
      </c>
      <c r="N170">
        <f>IF(D170=0,0,F170/D170)</f>
        <v>0.21608040201005024</v>
      </c>
      <c r="O170">
        <f>IF(D170+L170=0,0,(F170+L170)/(D170+L170))</f>
        <v>0.25714285714285712</v>
      </c>
      <c r="P170" s="26">
        <f>IF(D170=0,0,(F170+G170+2*H170+3*I170)/D170)</f>
        <v>0.271356783919598</v>
      </c>
      <c r="Q170" s="26">
        <f>O170+P170</f>
        <v>0.52849964106245517</v>
      </c>
      <c r="R170" s="34">
        <f>D170+L170</f>
        <v>420</v>
      </c>
      <c r="S170" s="34">
        <f>E170+J170-I170</f>
        <v>69</v>
      </c>
      <c r="T170">
        <f>IF($R170&gt;3.1*$Y$1,N170,0)</f>
        <v>0</v>
      </c>
      <c r="U170">
        <f>IF($R170&gt;3.1*$Y$1,O170,0)</f>
        <v>0</v>
      </c>
      <c r="V170">
        <f>IF($R170&gt;3.1*$Y$1,P170,0)</f>
        <v>0</v>
      </c>
      <c r="W170">
        <f>IF($R170&gt;3.1*$Y$1,Q170,0)</f>
        <v>0</v>
      </c>
      <c r="X170" t="s">
        <v>733</v>
      </c>
      <c r="Z170" t="s">
        <v>729</v>
      </c>
      <c r="AA170" t="s">
        <v>768</v>
      </c>
    </row>
    <row r="171" spans="1:28" x14ac:dyDescent="0.25">
      <c r="A171" s="62" t="s">
        <v>596</v>
      </c>
      <c r="B171" t="s">
        <v>588</v>
      </c>
      <c r="C171">
        <v>99</v>
      </c>
      <c r="D171">
        <v>357</v>
      </c>
      <c r="E171">
        <v>45</v>
      </c>
      <c r="F171">
        <v>84</v>
      </c>
      <c r="G171">
        <v>21</v>
      </c>
      <c r="H171">
        <v>0</v>
      </c>
      <c r="I171">
        <v>22</v>
      </c>
      <c r="J171">
        <v>46</v>
      </c>
      <c r="K171">
        <v>10</v>
      </c>
      <c r="L171">
        <v>39</v>
      </c>
      <c r="M171">
        <v>101</v>
      </c>
      <c r="N171">
        <f>IF(D171=0,0,F171/D171)</f>
        <v>0.23529411764705882</v>
      </c>
      <c r="O171">
        <f>IF(D171+L171=0,0,(F171+L171)/(D171+L171))</f>
        <v>0.31060606060606061</v>
      </c>
      <c r="P171" s="26">
        <f>IF(D171=0,0,(F171+G171+2*H171+3*I171)/D171)</f>
        <v>0.47899159663865548</v>
      </c>
      <c r="Q171" s="26">
        <f>O171+P171</f>
        <v>0.78959765724471609</v>
      </c>
      <c r="R171" s="34">
        <f>D171+L171</f>
        <v>396</v>
      </c>
      <c r="S171" s="34">
        <f>E171+J171-I171</f>
        <v>69</v>
      </c>
      <c r="T171">
        <f>IF($R171&gt;3.1*$Y$1,N171,0)</f>
        <v>0</v>
      </c>
      <c r="U171">
        <f>IF($R171&gt;3.1*$Y$1,O171,0)</f>
        <v>0</v>
      </c>
      <c r="V171">
        <f>IF($R171&gt;3.1*$Y$1,P171,0)</f>
        <v>0</v>
      </c>
      <c r="W171">
        <f>IF($R171&gt;3.1*$Y$1,Q171,0)</f>
        <v>0</v>
      </c>
      <c r="AA171" t="s">
        <v>768</v>
      </c>
    </row>
    <row r="172" spans="1:28" x14ac:dyDescent="0.25">
      <c r="A172" s="62" t="s">
        <v>289</v>
      </c>
      <c r="B172" t="s">
        <v>274</v>
      </c>
      <c r="C172">
        <v>83</v>
      </c>
      <c r="D172">
        <v>316</v>
      </c>
      <c r="E172">
        <v>39</v>
      </c>
      <c r="F172">
        <v>80</v>
      </c>
      <c r="G172">
        <v>18</v>
      </c>
      <c r="H172">
        <v>2</v>
      </c>
      <c r="I172">
        <v>1</v>
      </c>
      <c r="J172">
        <v>31</v>
      </c>
      <c r="K172">
        <v>8</v>
      </c>
      <c r="L172">
        <v>17</v>
      </c>
      <c r="M172">
        <v>101</v>
      </c>
      <c r="N172">
        <f>IF(D172=0,0,F172/D172)</f>
        <v>0.25316455696202533</v>
      </c>
      <c r="O172">
        <f>IF(D172+L172=0,0,(F172+L172)/(D172+L172))</f>
        <v>0.29129129129129128</v>
      </c>
      <c r="P172" s="26">
        <f>IF(D172=0,0,(F172+G172+2*H172+3*I172)/D172)</f>
        <v>0.33227848101265822</v>
      </c>
      <c r="Q172" s="26">
        <f>O172+P172</f>
        <v>0.6235697723039495</v>
      </c>
      <c r="R172" s="34">
        <f>D172+L172</f>
        <v>333</v>
      </c>
      <c r="S172" s="34">
        <f>E172+J172-I172</f>
        <v>69</v>
      </c>
      <c r="T172">
        <f>IF($R172&gt;3.1*$Y$1,N172,0)</f>
        <v>0</v>
      </c>
      <c r="U172">
        <f>IF($R172&gt;3.1*$Y$1,O172,0)</f>
        <v>0</v>
      </c>
      <c r="V172">
        <f>IF($R172&gt;3.1*$Y$1,P172,0)</f>
        <v>0</v>
      </c>
      <c r="W172">
        <f>IF($R172&gt;3.1*$Y$1,Q172,0)</f>
        <v>0</v>
      </c>
      <c r="AA172" t="s">
        <v>769</v>
      </c>
      <c r="AB172" t="s">
        <v>9</v>
      </c>
    </row>
    <row r="173" spans="1:28" x14ac:dyDescent="0.25">
      <c r="A173" t="s">
        <v>79</v>
      </c>
      <c r="B173" t="s">
        <v>43</v>
      </c>
      <c r="C173">
        <v>85</v>
      </c>
      <c r="D173">
        <v>265</v>
      </c>
      <c r="E173">
        <v>39</v>
      </c>
      <c r="F173">
        <v>71</v>
      </c>
      <c r="G173">
        <v>14</v>
      </c>
      <c r="H173">
        <v>3</v>
      </c>
      <c r="I173">
        <v>16</v>
      </c>
      <c r="J173">
        <v>46</v>
      </c>
      <c r="K173">
        <v>0</v>
      </c>
      <c r="L173">
        <v>19</v>
      </c>
      <c r="M173">
        <v>87</v>
      </c>
      <c r="N173">
        <f>IF(D173=0,0,F173/D173)</f>
        <v>0.26792452830188679</v>
      </c>
      <c r="O173">
        <f>IF(D173+L173=0,0,(F173+L173)/(D173+L173))</f>
        <v>0.31690140845070425</v>
      </c>
      <c r="P173" s="26">
        <f>IF(D173=0,0,(F173+G173+2*H173+3*I173)/D173)</f>
        <v>0.52452830188679245</v>
      </c>
      <c r="Q173" s="26">
        <f>O173+P173</f>
        <v>0.84142971033749669</v>
      </c>
      <c r="R173" s="34">
        <f>D173+L173</f>
        <v>284</v>
      </c>
      <c r="S173" s="34">
        <f>E173+J173-I173</f>
        <v>69</v>
      </c>
      <c r="T173">
        <f>IF($R173&gt;3.1*$Y$1,N173,0)</f>
        <v>0</v>
      </c>
      <c r="U173">
        <f>IF($R173&gt;3.1*$Y$1,O173,0)</f>
        <v>0</v>
      </c>
      <c r="V173">
        <f>IF($R173&gt;3.1*$Y$1,P173,0)</f>
        <v>0</v>
      </c>
      <c r="W173">
        <f>IF($R173&gt;3.1*$Y$1,Q173,0)</f>
        <v>0</v>
      </c>
      <c r="X173" t="s">
        <v>733</v>
      </c>
      <c r="Y173" t="s">
        <v>728</v>
      </c>
      <c r="Z173" t="s">
        <v>729</v>
      </c>
      <c r="AA173" t="s">
        <v>768</v>
      </c>
    </row>
    <row r="174" spans="1:28" x14ac:dyDescent="0.25">
      <c r="A174" s="62" t="s">
        <v>284</v>
      </c>
      <c r="B174" t="s">
        <v>274</v>
      </c>
      <c r="C174">
        <v>122</v>
      </c>
      <c r="D174">
        <v>452</v>
      </c>
      <c r="E174">
        <v>44</v>
      </c>
      <c r="F174">
        <v>106</v>
      </c>
      <c r="G174">
        <v>22</v>
      </c>
      <c r="H174">
        <v>3</v>
      </c>
      <c r="I174">
        <v>3</v>
      </c>
      <c r="J174">
        <v>27</v>
      </c>
      <c r="K174">
        <v>4</v>
      </c>
      <c r="L174">
        <v>17</v>
      </c>
      <c r="M174">
        <v>81</v>
      </c>
      <c r="N174">
        <f>IF(D174=0,0,F174/D174)</f>
        <v>0.23451327433628319</v>
      </c>
      <c r="O174">
        <f>IF(D174+L174=0,0,(F174+L174)/(D174+L174))</f>
        <v>0.26226012793176973</v>
      </c>
      <c r="P174" s="26">
        <f>IF(D174=0,0,(F174+G174+2*H174+3*I174)/D174)</f>
        <v>0.3163716814159292</v>
      </c>
      <c r="Q174" s="26">
        <f>O174+P174</f>
        <v>0.57863180934769898</v>
      </c>
      <c r="R174" s="34">
        <f>D174+L174</f>
        <v>469</v>
      </c>
      <c r="S174" s="34">
        <f>E174+J174-I174</f>
        <v>68</v>
      </c>
      <c r="T174">
        <f>IF($R174&gt;3.1*$Y$1,N174,0)</f>
        <v>0</v>
      </c>
      <c r="U174">
        <f>IF($R174&gt;3.1*$Y$1,O174,0)</f>
        <v>0</v>
      </c>
      <c r="V174">
        <f>IF($R174&gt;3.1*$Y$1,P174,0)</f>
        <v>0</v>
      </c>
      <c r="W174">
        <f>IF($R174&gt;3.1*$Y$1,Q174,0)</f>
        <v>0</v>
      </c>
      <c r="X174" t="s">
        <v>725</v>
      </c>
      <c r="Y174" t="s">
        <v>730</v>
      </c>
      <c r="Z174" t="s">
        <v>762</v>
      </c>
      <c r="AA174" t="s">
        <v>769</v>
      </c>
    </row>
    <row r="175" spans="1:28" x14ac:dyDescent="0.25">
      <c r="A175" s="62" t="s">
        <v>458</v>
      </c>
      <c r="B175" t="s">
        <v>448</v>
      </c>
      <c r="C175">
        <v>108</v>
      </c>
      <c r="D175">
        <v>374</v>
      </c>
      <c r="E175">
        <v>39</v>
      </c>
      <c r="F175">
        <v>94</v>
      </c>
      <c r="G175">
        <v>24</v>
      </c>
      <c r="H175">
        <v>0</v>
      </c>
      <c r="I175">
        <v>6</v>
      </c>
      <c r="J175">
        <v>33</v>
      </c>
      <c r="K175">
        <v>0</v>
      </c>
      <c r="L175">
        <v>35</v>
      </c>
      <c r="M175">
        <v>66</v>
      </c>
      <c r="N175">
        <f>IF(D175=0,0,F175/D175)</f>
        <v>0.25133689839572193</v>
      </c>
      <c r="O175">
        <f>IF(D175+L175=0,0,(F175+L175)/(D175+L175))</f>
        <v>0.3154034229828851</v>
      </c>
      <c r="P175" s="26">
        <f>IF(D175=0,0,(F175+G175+2*H175+3*I175)/D175)</f>
        <v>0.36363636363636365</v>
      </c>
      <c r="Q175" s="26">
        <f>O175+P175</f>
        <v>0.6790397866192488</v>
      </c>
      <c r="R175" s="34">
        <f>D175+L175</f>
        <v>409</v>
      </c>
      <c r="S175" s="34">
        <f>E175+J175-I175</f>
        <v>66</v>
      </c>
      <c r="T175">
        <f>IF($R175&gt;3.1*$Y$1,N175,0)</f>
        <v>0</v>
      </c>
      <c r="U175">
        <f>IF($R175&gt;3.1*$Y$1,O175,0)</f>
        <v>0</v>
      </c>
      <c r="V175">
        <f>IF($R175&gt;3.1*$Y$1,P175,0)</f>
        <v>0</v>
      </c>
      <c r="W175">
        <f>IF($R175&gt;3.1*$Y$1,Q175,0)</f>
        <v>0</v>
      </c>
      <c r="X175" t="s">
        <v>733</v>
      </c>
      <c r="Y175" t="s">
        <v>728</v>
      </c>
      <c r="Z175" t="s">
        <v>729</v>
      </c>
      <c r="AA175" t="s">
        <v>768</v>
      </c>
    </row>
    <row r="176" spans="1:28" x14ac:dyDescent="0.25">
      <c r="A176" s="62" t="s">
        <v>245</v>
      </c>
      <c r="B176" t="s">
        <v>239</v>
      </c>
      <c r="C176">
        <v>56</v>
      </c>
      <c r="D176">
        <v>197</v>
      </c>
      <c r="E176">
        <v>36</v>
      </c>
      <c r="F176">
        <v>54</v>
      </c>
      <c r="G176">
        <v>17</v>
      </c>
      <c r="H176">
        <v>5</v>
      </c>
      <c r="I176">
        <v>12</v>
      </c>
      <c r="J176">
        <v>42</v>
      </c>
      <c r="K176">
        <v>0</v>
      </c>
      <c r="L176">
        <v>23</v>
      </c>
      <c r="M176">
        <v>61</v>
      </c>
      <c r="N176">
        <f>IF(D176=0,0,F176/D176)</f>
        <v>0.27411167512690354</v>
      </c>
      <c r="O176">
        <f>IF(D176+L176=0,0,(F176+L176)/(D176+L176))</f>
        <v>0.35</v>
      </c>
      <c r="P176" s="26">
        <f>IF(D176=0,0,(F176+G176+2*H176+3*I176)/D176)</f>
        <v>0.59390862944162437</v>
      </c>
      <c r="Q176" s="26">
        <f>O176+P176</f>
        <v>0.94390862944162435</v>
      </c>
      <c r="R176" s="34">
        <f>D176+L176</f>
        <v>220</v>
      </c>
      <c r="S176" s="34">
        <f>E176+J176-I176</f>
        <v>66</v>
      </c>
      <c r="T176">
        <f>IF($R176&gt;3.1*$Y$1,N176,0)</f>
        <v>0</v>
      </c>
      <c r="U176">
        <f>IF($R176&gt;3.1*$Y$1,O176,0)</f>
        <v>0</v>
      </c>
      <c r="V176">
        <f>IF($R176&gt;3.1*$Y$1,P176,0)</f>
        <v>0</v>
      </c>
      <c r="W176">
        <f>IF($R176&gt;3.1*$Y$1,Q176,0)</f>
        <v>0</v>
      </c>
      <c r="AA176" t="s">
        <v>769</v>
      </c>
    </row>
    <row r="177" spans="1:28" x14ac:dyDescent="0.25">
      <c r="A177" s="62" t="s">
        <v>532</v>
      </c>
      <c r="B177" t="s">
        <v>518</v>
      </c>
      <c r="C177">
        <v>56</v>
      </c>
      <c r="D177">
        <v>221</v>
      </c>
      <c r="E177">
        <v>37</v>
      </c>
      <c r="F177">
        <v>66</v>
      </c>
      <c r="G177">
        <v>26</v>
      </c>
      <c r="H177">
        <v>1</v>
      </c>
      <c r="I177">
        <v>11</v>
      </c>
      <c r="J177">
        <v>39</v>
      </c>
      <c r="K177">
        <v>6</v>
      </c>
      <c r="L177">
        <v>27</v>
      </c>
      <c r="M177">
        <v>41</v>
      </c>
      <c r="N177">
        <f>IF(D177=0,0,F177/D177)</f>
        <v>0.29864253393665158</v>
      </c>
      <c r="O177">
        <f>IF(D177+L177=0,0,(F177+L177)/(D177+L177))</f>
        <v>0.375</v>
      </c>
      <c r="P177" s="26">
        <f>IF(D177=0,0,(F177+G177+2*H177+3*I177)/D177)</f>
        <v>0.57466063348416285</v>
      </c>
      <c r="Q177" s="26">
        <f>O177+P177</f>
        <v>0.94966063348416285</v>
      </c>
      <c r="R177" s="34">
        <f>D177+L177</f>
        <v>248</v>
      </c>
      <c r="S177" s="34">
        <f>E177+J177-I177</f>
        <v>65</v>
      </c>
      <c r="T177">
        <f>IF($R177&gt;3.1*$Y$1,N177,0)</f>
        <v>0</v>
      </c>
      <c r="U177">
        <f>IF($R177&gt;3.1*$Y$1,O177,0)</f>
        <v>0</v>
      </c>
      <c r="V177">
        <f>IF($R177&gt;3.1*$Y$1,P177,0)</f>
        <v>0</v>
      </c>
      <c r="W177">
        <f>IF($R177&gt;3.1*$Y$1,Q177,0)</f>
        <v>0</v>
      </c>
      <c r="AA177" t="s">
        <v>768</v>
      </c>
    </row>
    <row r="178" spans="1:28" x14ac:dyDescent="0.25">
      <c r="A178" t="s">
        <v>489</v>
      </c>
      <c r="B178" t="s">
        <v>483</v>
      </c>
      <c r="C178">
        <v>81</v>
      </c>
      <c r="D178">
        <v>310</v>
      </c>
      <c r="E178">
        <v>40</v>
      </c>
      <c r="F178">
        <v>77</v>
      </c>
      <c r="G178">
        <v>12</v>
      </c>
      <c r="H178">
        <v>0</v>
      </c>
      <c r="I178">
        <v>6</v>
      </c>
      <c r="J178">
        <v>29</v>
      </c>
      <c r="K178">
        <v>1</v>
      </c>
      <c r="L178">
        <v>15</v>
      </c>
      <c r="M178">
        <v>40</v>
      </c>
      <c r="N178">
        <f>IF(D178=0,0,F178/D178)</f>
        <v>0.24838709677419354</v>
      </c>
      <c r="O178">
        <f>IF(D178+L178=0,0,(F178+L178)/(D178+L178))</f>
        <v>0.28307692307692306</v>
      </c>
      <c r="P178" s="26">
        <f>IF(D178=0,0,(F178+G178+2*H178+3*I178)/D178)</f>
        <v>0.34516129032258064</v>
      </c>
      <c r="Q178" s="26">
        <f>O178+P178</f>
        <v>0.6282382133995037</v>
      </c>
      <c r="R178" s="34">
        <f>D178+L178</f>
        <v>325</v>
      </c>
      <c r="S178" s="34">
        <f>E178+J178-I178</f>
        <v>63</v>
      </c>
      <c r="T178">
        <f>IF($R178&gt;3.1*$Y$1,N178,0)</f>
        <v>0</v>
      </c>
      <c r="U178">
        <f>IF($R178&gt;3.1*$Y$1,O178,0)</f>
        <v>0</v>
      </c>
      <c r="V178">
        <f>IF($R178&gt;3.1*$Y$1,P178,0)</f>
        <v>0</v>
      </c>
      <c r="W178">
        <f>IF($R178&gt;3.1*$Y$1,Q178,0)</f>
        <v>0</v>
      </c>
      <c r="AA178" t="s">
        <v>768</v>
      </c>
    </row>
    <row r="179" spans="1:28" x14ac:dyDescent="0.25">
      <c r="A179" s="62" t="s">
        <v>173</v>
      </c>
      <c r="B179" t="s">
        <v>185</v>
      </c>
      <c r="C179">
        <v>76</v>
      </c>
      <c r="D179">
        <v>209</v>
      </c>
      <c r="E179">
        <v>43</v>
      </c>
      <c r="F179">
        <v>48</v>
      </c>
      <c r="G179">
        <v>25</v>
      </c>
      <c r="H179">
        <v>3</v>
      </c>
      <c r="I179">
        <v>7</v>
      </c>
      <c r="J179">
        <v>27</v>
      </c>
      <c r="K179">
        <v>0</v>
      </c>
      <c r="L179">
        <v>18</v>
      </c>
      <c r="M179">
        <v>25</v>
      </c>
      <c r="N179">
        <f>IF(D179=0,0,F179/D179)</f>
        <v>0.22966507177033493</v>
      </c>
      <c r="O179">
        <f>IF(D179+L179=0,0,(F179+L179)/(D179+L179))</f>
        <v>0.29074889867841408</v>
      </c>
      <c r="P179" s="26">
        <f>IF(D179=0,0,(F179+G179+2*H179+3*I179)/D179)</f>
        <v>0.4784688995215311</v>
      </c>
      <c r="Q179" s="26">
        <f>O179+P179</f>
        <v>0.76921779819994518</v>
      </c>
      <c r="R179" s="34">
        <f>D179+L179</f>
        <v>227</v>
      </c>
      <c r="S179" s="34">
        <f>E179+J179-I179</f>
        <v>63</v>
      </c>
      <c r="T179">
        <f>IF($R179&gt;3.1*$Y$1,N179,0)</f>
        <v>0</v>
      </c>
      <c r="U179">
        <f>IF($R179&gt;3.1*$Y$1,O179,0)</f>
        <v>0</v>
      </c>
      <c r="V179">
        <f>IF($R179&gt;3.1*$Y$1,P179,0)</f>
        <v>0</v>
      </c>
      <c r="W179">
        <f>IF($R179&gt;3.1*$Y$1,Q179,0)</f>
        <v>0</v>
      </c>
      <c r="AA179" t="s">
        <v>769</v>
      </c>
      <c r="AB179" t="s">
        <v>9</v>
      </c>
    </row>
    <row r="180" spans="1:28" x14ac:dyDescent="0.25">
      <c r="A180" t="s">
        <v>640</v>
      </c>
      <c r="B180" t="s">
        <v>623</v>
      </c>
      <c r="C180">
        <v>95</v>
      </c>
      <c r="D180">
        <v>366</v>
      </c>
      <c r="E180">
        <v>37</v>
      </c>
      <c r="F180">
        <v>81</v>
      </c>
      <c r="G180">
        <v>20</v>
      </c>
      <c r="H180">
        <v>0</v>
      </c>
      <c r="I180">
        <v>8</v>
      </c>
      <c r="J180">
        <v>33</v>
      </c>
      <c r="K180">
        <v>1</v>
      </c>
      <c r="L180">
        <v>22</v>
      </c>
      <c r="M180">
        <v>61</v>
      </c>
      <c r="N180">
        <f>IF(D180=0,0,F180/D180)</f>
        <v>0.22131147540983606</v>
      </c>
      <c r="O180">
        <f>IF(D180+L180=0,0,(F180+L180)/(D180+L180))</f>
        <v>0.2654639175257732</v>
      </c>
      <c r="P180" s="26">
        <f>IF(D180=0,0,(F180+G180+2*H180+3*I180)/D180)</f>
        <v>0.34153005464480873</v>
      </c>
      <c r="Q180" s="26">
        <f>O180+P180</f>
        <v>0.60699397217058193</v>
      </c>
      <c r="R180" s="34">
        <f>D180+L180</f>
        <v>388</v>
      </c>
      <c r="S180" s="34">
        <f>E180+J180-I180</f>
        <v>62</v>
      </c>
      <c r="T180">
        <f>IF($R180&gt;3.1*$Y$1,N180,0)</f>
        <v>0</v>
      </c>
      <c r="U180">
        <f>IF($R180&gt;3.1*$Y$1,O180,0)</f>
        <v>0</v>
      </c>
      <c r="V180">
        <f>IF($R180&gt;3.1*$Y$1,P180,0)</f>
        <v>0</v>
      </c>
      <c r="W180">
        <f>IF($R180&gt;3.1*$Y$1,Q180,0)</f>
        <v>0</v>
      </c>
      <c r="AA180" t="s">
        <v>769</v>
      </c>
    </row>
    <row r="181" spans="1:28" x14ac:dyDescent="0.25">
      <c r="A181" s="62" t="s">
        <v>393</v>
      </c>
      <c r="B181" t="s">
        <v>378</v>
      </c>
      <c r="C181">
        <v>73</v>
      </c>
      <c r="D181">
        <v>191</v>
      </c>
      <c r="E181">
        <v>39</v>
      </c>
      <c r="F181">
        <v>47</v>
      </c>
      <c r="G181">
        <v>3</v>
      </c>
      <c r="H181">
        <v>4</v>
      </c>
      <c r="I181">
        <v>4</v>
      </c>
      <c r="J181">
        <v>26</v>
      </c>
      <c r="K181">
        <v>2</v>
      </c>
      <c r="L181">
        <v>10</v>
      </c>
      <c r="M181">
        <v>47</v>
      </c>
      <c r="N181">
        <f>IF(D181=0,0,F181/D181)</f>
        <v>0.24607329842931938</v>
      </c>
      <c r="O181">
        <f>IF(D181+L181=0,0,(F181+L181)/(D181+L181))</f>
        <v>0.28358208955223879</v>
      </c>
      <c r="P181" s="26">
        <f>IF(D181=0,0,(F181+G181+2*H181+3*I181)/D181)</f>
        <v>0.36649214659685864</v>
      </c>
      <c r="Q181" s="26">
        <f>O181+P181</f>
        <v>0.65007423614909743</v>
      </c>
      <c r="R181" s="34">
        <f>D181+L181</f>
        <v>201</v>
      </c>
      <c r="S181" s="34">
        <f>E181+J181-I181</f>
        <v>61</v>
      </c>
      <c r="T181">
        <f>IF($R181&gt;3.1*$Y$1,N181,0)</f>
        <v>0</v>
      </c>
      <c r="U181">
        <f>IF($R181&gt;3.1*$Y$1,O181,0)</f>
        <v>0</v>
      </c>
      <c r="V181">
        <f>IF($R181&gt;3.1*$Y$1,P181,0)</f>
        <v>0</v>
      </c>
      <c r="W181">
        <f>IF($R181&gt;3.1*$Y$1,Q181,0)</f>
        <v>0</v>
      </c>
      <c r="AA181" t="s">
        <v>769</v>
      </c>
      <c r="AB181" t="s">
        <v>9</v>
      </c>
    </row>
    <row r="182" spans="1:28" x14ac:dyDescent="0.25">
      <c r="A182" s="62" t="s">
        <v>464</v>
      </c>
      <c r="B182" t="s">
        <v>448</v>
      </c>
      <c r="C182">
        <v>92</v>
      </c>
      <c r="D182">
        <v>338</v>
      </c>
      <c r="E182">
        <v>36</v>
      </c>
      <c r="F182">
        <v>75</v>
      </c>
      <c r="G182">
        <v>14</v>
      </c>
      <c r="H182">
        <v>1</v>
      </c>
      <c r="I182">
        <v>9</v>
      </c>
      <c r="J182">
        <v>32</v>
      </c>
      <c r="K182">
        <v>0</v>
      </c>
      <c r="L182">
        <v>46</v>
      </c>
      <c r="M182">
        <v>66</v>
      </c>
      <c r="N182">
        <f>IF(D182=0,0,F182/D182)</f>
        <v>0.22189349112426035</v>
      </c>
      <c r="O182">
        <f>IF(D182+L182=0,0,(F182+L182)/(D182+L182))</f>
        <v>0.31510416666666669</v>
      </c>
      <c r="P182" s="26">
        <f>IF(D182=0,0,(F182+G182+2*H182+3*I182)/D182)</f>
        <v>0.34911242603550297</v>
      </c>
      <c r="Q182" s="26">
        <f>O182+P182</f>
        <v>0.66421659270216971</v>
      </c>
      <c r="R182" s="34">
        <f>D182+L182</f>
        <v>384</v>
      </c>
      <c r="S182" s="34">
        <f>E182+J182-I182</f>
        <v>59</v>
      </c>
      <c r="T182">
        <f>IF($R182&gt;3.1*$Y$1,N182,0)</f>
        <v>0</v>
      </c>
      <c r="U182">
        <f>IF($R182&gt;3.1*$Y$1,O182,0)</f>
        <v>0</v>
      </c>
      <c r="V182">
        <f>IF($R182&gt;3.1*$Y$1,P182,0)</f>
        <v>0</v>
      </c>
      <c r="W182">
        <f>IF($R182&gt;3.1*$Y$1,Q182,0)</f>
        <v>0</v>
      </c>
      <c r="AA182" t="s">
        <v>768</v>
      </c>
    </row>
    <row r="183" spans="1:28" x14ac:dyDescent="0.25">
      <c r="A183" s="62" t="s">
        <v>674</v>
      </c>
      <c r="B183" t="s">
        <v>658</v>
      </c>
      <c r="C183">
        <v>76</v>
      </c>
      <c r="D183">
        <v>312</v>
      </c>
      <c r="E183">
        <v>33</v>
      </c>
      <c r="F183">
        <v>63</v>
      </c>
      <c r="G183">
        <v>10</v>
      </c>
      <c r="H183">
        <v>3</v>
      </c>
      <c r="I183">
        <v>17</v>
      </c>
      <c r="J183">
        <v>43</v>
      </c>
      <c r="K183">
        <v>0</v>
      </c>
      <c r="L183">
        <v>14</v>
      </c>
      <c r="M183">
        <v>65</v>
      </c>
      <c r="N183">
        <f>IF(D183=0,0,F183/D183)</f>
        <v>0.20192307692307693</v>
      </c>
      <c r="O183">
        <f>IF(D183+L183=0,0,(F183+L183)/(D183+L183))</f>
        <v>0.2361963190184049</v>
      </c>
      <c r="P183" s="26">
        <f>IF(D183=0,0,(F183+G183+2*H183+3*I183)/D183)</f>
        <v>0.41666666666666669</v>
      </c>
      <c r="Q183" s="26">
        <f>O183+P183</f>
        <v>0.65286298568507162</v>
      </c>
      <c r="R183" s="34">
        <f>D183+L183</f>
        <v>326</v>
      </c>
      <c r="S183" s="34">
        <f>E183+J183-I183</f>
        <v>59</v>
      </c>
      <c r="T183">
        <f>IF($R183&gt;3.1*$Y$1,N183,0)</f>
        <v>0</v>
      </c>
      <c r="U183">
        <f>IF($R183&gt;3.1*$Y$1,O183,0)</f>
        <v>0</v>
      </c>
      <c r="V183">
        <f>IF($R183&gt;3.1*$Y$1,P183,0)</f>
        <v>0</v>
      </c>
      <c r="W183">
        <f>IF($R183&gt;3.1*$Y$1,Q183,0)</f>
        <v>0</v>
      </c>
      <c r="AA183" t="s">
        <v>769</v>
      </c>
    </row>
    <row r="184" spans="1:28" x14ac:dyDescent="0.25">
      <c r="A184" t="s">
        <v>71</v>
      </c>
      <c r="B184" t="s">
        <v>43</v>
      </c>
      <c r="C184">
        <v>81</v>
      </c>
      <c r="D184">
        <v>295</v>
      </c>
      <c r="E184">
        <v>35</v>
      </c>
      <c r="F184">
        <v>86</v>
      </c>
      <c r="G184">
        <v>20</v>
      </c>
      <c r="H184">
        <v>2</v>
      </c>
      <c r="I184">
        <v>3</v>
      </c>
      <c r="J184">
        <v>27</v>
      </c>
      <c r="K184">
        <v>0</v>
      </c>
      <c r="L184">
        <v>12</v>
      </c>
      <c r="M184">
        <v>65</v>
      </c>
      <c r="N184">
        <f>IF(D184=0,0,F184/D184)</f>
        <v>0.29152542372881357</v>
      </c>
      <c r="O184">
        <f>IF(D184+L184=0,0,(F184+L184)/(D184+L184))</f>
        <v>0.31921824104234525</v>
      </c>
      <c r="P184" s="26">
        <f>IF(D184=0,0,(F184+G184+2*H184+3*I184)/D184)</f>
        <v>0.4033898305084746</v>
      </c>
      <c r="Q184" s="26">
        <f>O184+P184</f>
        <v>0.72260807155081985</v>
      </c>
      <c r="R184" s="34">
        <f>D184+L184</f>
        <v>307</v>
      </c>
      <c r="S184" s="34">
        <f>E184+J184-I184</f>
        <v>59</v>
      </c>
      <c r="T184">
        <f>IF($R184&gt;3.1*$Y$1,N184,0)</f>
        <v>0</v>
      </c>
      <c r="U184">
        <f>IF($R184&gt;3.1*$Y$1,O184,0)</f>
        <v>0</v>
      </c>
      <c r="V184">
        <f>IF($R184&gt;3.1*$Y$1,P184,0)</f>
        <v>0</v>
      </c>
      <c r="W184">
        <f>IF($R184&gt;3.1*$Y$1,Q184,0)</f>
        <v>0</v>
      </c>
      <c r="AA184" t="s">
        <v>768</v>
      </c>
      <c r="AB184" t="s">
        <v>9</v>
      </c>
    </row>
    <row r="185" spans="1:28" x14ac:dyDescent="0.25">
      <c r="A185" s="62" t="s">
        <v>220</v>
      </c>
      <c r="B185" t="s">
        <v>204</v>
      </c>
      <c r="C185">
        <v>79</v>
      </c>
      <c r="D185">
        <v>248</v>
      </c>
      <c r="E185">
        <v>29</v>
      </c>
      <c r="F185">
        <v>56</v>
      </c>
      <c r="G185">
        <v>13</v>
      </c>
      <c r="H185">
        <v>0</v>
      </c>
      <c r="I185">
        <v>6</v>
      </c>
      <c r="J185">
        <v>36</v>
      </c>
      <c r="K185">
        <v>1</v>
      </c>
      <c r="L185">
        <v>36</v>
      </c>
      <c r="M185">
        <v>40</v>
      </c>
      <c r="N185">
        <f>IF(D185=0,0,F185/D185)</f>
        <v>0.22580645161290322</v>
      </c>
      <c r="O185">
        <f>IF(D185+L185=0,0,(F185+L185)/(D185+L185))</f>
        <v>0.323943661971831</v>
      </c>
      <c r="P185" s="26">
        <f>IF(D185=0,0,(F185+G185+2*H185+3*I185)/D185)</f>
        <v>0.35080645161290325</v>
      </c>
      <c r="Q185" s="26">
        <f>O185+P185</f>
        <v>0.67475011358473425</v>
      </c>
      <c r="R185" s="34">
        <f>D185+L185</f>
        <v>284</v>
      </c>
      <c r="S185" s="34">
        <f>E185+J185-I185</f>
        <v>59</v>
      </c>
      <c r="T185">
        <f>IF($R185&gt;3.1*$Y$1,N185,0)</f>
        <v>0</v>
      </c>
      <c r="U185">
        <f>IF($R185&gt;3.1*$Y$1,O185,0)</f>
        <v>0</v>
      </c>
      <c r="V185">
        <f>IF($R185&gt;3.1*$Y$1,P185,0)</f>
        <v>0</v>
      </c>
      <c r="W185">
        <f>IF($R185&gt;3.1*$Y$1,Q185,0)</f>
        <v>0</v>
      </c>
      <c r="AA185" t="s">
        <v>768</v>
      </c>
    </row>
    <row r="186" spans="1:28" x14ac:dyDescent="0.25">
      <c r="A186" s="62" t="s">
        <v>205</v>
      </c>
      <c r="B186" t="s">
        <v>204</v>
      </c>
      <c r="C186">
        <v>81</v>
      </c>
      <c r="D186">
        <v>267</v>
      </c>
      <c r="E186">
        <v>32</v>
      </c>
      <c r="F186">
        <v>57</v>
      </c>
      <c r="G186">
        <v>24</v>
      </c>
      <c r="H186">
        <v>1</v>
      </c>
      <c r="I186">
        <v>12</v>
      </c>
      <c r="J186">
        <v>39</v>
      </c>
      <c r="K186">
        <v>1</v>
      </c>
      <c r="L186">
        <v>7</v>
      </c>
      <c r="M186">
        <v>50</v>
      </c>
      <c r="N186">
        <f>IF(D186=0,0,F186/D186)</f>
        <v>0.21348314606741572</v>
      </c>
      <c r="O186">
        <f>IF(D186+L186=0,0,(F186+L186)/(D186+L186))</f>
        <v>0.23357664233576642</v>
      </c>
      <c r="P186" s="26">
        <f>IF(D186=0,0,(F186+G186+2*H186+3*I186)/D186)</f>
        <v>0.44569288389513106</v>
      </c>
      <c r="Q186" s="26">
        <f>O186+P186</f>
        <v>0.67926952623089742</v>
      </c>
      <c r="R186" s="34">
        <f>D186+L186</f>
        <v>274</v>
      </c>
      <c r="S186" s="34">
        <f>E186+J186-I186</f>
        <v>59</v>
      </c>
      <c r="T186">
        <f>IF($R186&gt;3.1*$Y$1,N186,0)</f>
        <v>0</v>
      </c>
      <c r="U186">
        <f>IF($R186&gt;3.1*$Y$1,O186,0)</f>
        <v>0</v>
      </c>
      <c r="V186">
        <f>IF($R186&gt;3.1*$Y$1,P186,0)</f>
        <v>0</v>
      </c>
      <c r="W186">
        <f>IF($R186&gt;3.1*$Y$1,Q186,0)</f>
        <v>0</v>
      </c>
      <c r="AA186" t="s">
        <v>768</v>
      </c>
    </row>
    <row r="187" spans="1:28" x14ac:dyDescent="0.25">
      <c r="A187" s="62" t="s">
        <v>459</v>
      </c>
      <c r="B187" t="s">
        <v>448</v>
      </c>
      <c r="C187">
        <v>52</v>
      </c>
      <c r="D187">
        <v>215</v>
      </c>
      <c r="E187">
        <v>32</v>
      </c>
      <c r="F187">
        <v>57</v>
      </c>
      <c r="G187">
        <v>6</v>
      </c>
      <c r="H187">
        <v>3</v>
      </c>
      <c r="I187">
        <v>13</v>
      </c>
      <c r="J187">
        <v>40</v>
      </c>
      <c r="K187">
        <v>2</v>
      </c>
      <c r="L187">
        <v>21</v>
      </c>
      <c r="M187">
        <v>33</v>
      </c>
      <c r="N187">
        <f>IF(D187=0,0,F187/D187)</f>
        <v>0.26511627906976742</v>
      </c>
      <c r="O187">
        <f>IF(D187+L187=0,0,(F187+L187)/(D187+L187))</f>
        <v>0.33050847457627119</v>
      </c>
      <c r="P187" s="26">
        <f>IF(D187=0,0,(F187+G187+2*H187+3*I187)/D187)</f>
        <v>0.50232558139534889</v>
      </c>
      <c r="Q187" s="26">
        <f>O187+P187</f>
        <v>0.83283405597162008</v>
      </c>
      <c r="R187" s="34">
        <f>D187+L187</f>
        <v>236</v>
      </c>
      <c r="S187" s="34">
        <f>E187+J187-I187</f>
        <v>59</v>
      </c>
      <c r="T187">
        <f>IF($R187&gt;3.1*$Y$1,N187,0)</f>
        <v>0</v>
      </c>
      <c r="U187">
        <f>IF($R187&gt;3.1*$Y$1,O187,0)</f>
        <v>0</v>
      </c>
      <c r="V187">
        <f>IF($R187&gt;3.1*$Y$1,P187,0)</f>
        <v>0</v>
      </c>
      <c r="W187">
        <f>IF($R187&gt;3.1*$Y$1,Q187,0)</f>
        <v>0</v>
      </c>
      <c r="AA187" t="s">
        <v>768</v>
      </c>
    </row>
    <row r="188" spans="1:28" x14ac:dyDescent="0.25">
      <c r="A188" s="62" t="s">
        <v>592</v>
      </c>
      <c r="B188" t="s">
        <v>588</v>
      </c>
      <c r="C188">
        <v>74</v>
      </c>
      <c r="D188">
        <v>247</v>
      </c>
      <c r="E188">
        <v>31</v>
      </c>
      <c r="F188">
        <v>69</v>
      </c>
      <c r="G188">
        <v>18</v>
      </c>
      <c r="H188">
        <v>0</v>
      </c>
      <c r="I188">
        <v>6</v>
      </c>
      <c r="J188">
        <v>33</v>
      </c>
      <c r="K188">
        <v>0</v>
      </c>
      <c r="L188">
        <v>22</v>
      </c>
      <c r="M188">
        <v>56</v>
      </c>
      <c r="N188">
        <f>IF(D188=0,0,F188/D188)</f>
        <v>0.2793522267206478</v>
      </c>
      <c r="O188">
        <f>IF(D188+L188=0,0,(F188+L188)/(D188+L188))</f>
        <v>0.33828996282527879</v>
      </c>
      <c r="P188" s="26">
        <f>IF(D188=0,0,(F188+G188+2*H188+3*I188)/D188)</f>
        <v>0.4251012145748988</v>
      </c>
      <c r="Q188" s="26">
        <f>O188+P188</f>
        <v>0.76339117740017759</v>
      </c>
      <c r="R188" s="34">
        <f>D188+L188</f>
        <v>269</v>
      </c>
      <c r="S188" s="34">
        <f>E188+J188-I188</f>
        <v>58</v>
      </c>
      <c r="T188">
        <f>IF($R188&gt;3.1*$Y$1,N188,0)</f>
        <v>0</v>
      </c>
      <c r="U188">
        <f>IF($R188&gt;3.1*$Y$1,O188,0)</f>
        <v>0</v>
      </c>
      <c r="V188">
        <f>IF($R188&gt;3.1*$Y$1,P188,0)</f>
        <v>0</v>
      </c>
      <c r="W188">
        <f>IF($R188&gt;3.1*$Y$1,Q188,0)</f>
        <v>0</v>
      </c>
      <c r="AA188" t="s">
        <v>768</v>
      </c>
      <c r="AB188" t="s">
        <v>9</v>
      </c>
    </row>
    <row r="189" spans="1:28" x14ac:dyDescent="0.25">
      <c r="A189" s="62" t="s">
        <v>630</v>
      </c>
      <c r="B189" t="s">
        <v>623</v>
      </c>
      <c r="C189">
        <v>75</v>
      </c>
      <c r="D189">
        <v>241</v>
      </c>
      <c r="E189">
        <v>38</v>
      </c>
      <c r="F189">
        <v>58</v>
      </c>
      <c r="G189">
        <v>11</v>
      </c>
      <c r="H189">
        <v>2</v>
      </c>
      <c r="I189">
        <v>2</v>
      </c>
      <c r="J189">
        <v>22</v>
      </c>
      <c r="K189">
        <v>7</v>
      </c>
      <c r="L189">
        <v>27</v>
      </c>
      <c r="M189">
        <v>51</v>
      </c>
      <c r="N189">
        <f>IF(D189=0,0,F189/D189)</f>
        <v>0.24066390041493776</v>
      </c>
      <c r="O189">
        <f>IF(D189+L189=0,0,(F189+L189)/(D189+L189))</f>
        <v>0.31716417910447764</v>
      </c>
      <c r="P189" s="26">
        <f>IF(D189=0,0,(F189+G189+2*H189+3*I189)/D189)</f>
        <v>0.32780082987551867</v>
      </c>
      <c r="Q189" s="26">
        <f>O189+P189</f>
        <v>0.64496500897999631</v>
      </c>
      <c r="R189" s="34">
        <f>D189+L189</f>
        <v>268</v>
      </c>
      <c r="S189" s="34">
        <f>E189+J189-I189</f>
        <v>58</v>
      </c>
      <c r="T189">
        <f>IF($R189&gt;3.1*$Y$1,N189,0)</f>
        <v>0</v>
      </c>
      <c r="U189">
        <f>IF($R189&gt;3.1*$Y$1,O189,0)</f>
        <v>0</v>
      </c>
      <c r="V189">
        <f>IF($R189&gt;3.1*$Y$1,P189,0)</f>
        <v>0</v>
      </c>
      <c r="W189">
        <f>IF($R189&gt;3.1*$Y$1,Q189,0)</f>
        <v>0</v>
      </c>
      <c r="AA189" t="s">
        <v>769</v>
      </c>
      <c r="AB189" t="s">
        <v>9</v>
      </c>
    </row>
    <row r="190" spans="1:28" x14ac:dyDescent="0.25">
      <c r="A190" s="62" t="s">
        <v>415</v>
      </c>
      <c r="B190" t="s">
        <v>413</v>
      </c>
      <c r="C190">
        <v>74</v>
      </c>
      <c r="D190">
        <v>283</v>
      </c>
      <c r="E190">
        <v>36</v>
      </c>
      <c r="F190">
        <v>67</v>
      </c>
      <c r="G190">
        <v>10</v>
      </c>
      <c r="H190">
        <v>1</v>
      </c>
      <c r="I190">
        <v>15</v>
      </c>
      <c r="J190">
        <v>36</v>
      </c>
      <c r="K190">
        <v>4</v>
      </c>
      <c r="L190">
        <v>18</v>
      </c>
      <c r="M190">
        <v>57</v>
      </c>
      <c r="N190">
        <f>IF(D190=0,0,F190/D190)</f>
        <v>0.23674911660777384</v>
      </c>
      <c r="O190">
        <f>IF(D190+L190=0,0,(F190+L190)/(D190+L190))</f>
        <v>0.28239202657807311</v>
      </c>
      <c r="P190" s="26">
        <f>IF(D190=0,0,(F190+G190+2*H190+3*I190)/D190)</f>
        <v>0.43816254416961131</v>
      </c>
      <c r="Q190" s="26">
        <f>O190+P190</f>
        <v>0.72055457074768436</v>
      </c>
      <c r="R190" s="34">
        <f>D190+L190</f>
        <v>301</v>
      </c>
      <c r="S190" s="34">
        <f>E190+J190-I190</f>
        <v>57</v>
      </c>
      <c r="T190">
        <f>IF($R190&gt;3.1*$Y$1,N190,0)</f>
        <v>0</v>
      </c>
      <c r="U190">
        <f>IF($R190&gt;3.1*$Y$1,O190,0)</f>
        <v>0</v>
      </c>
      <c r="V190">
        <f>IF($R190&gt;3.1*$Y$1,P190,0)</f>
        <v>0</v>
      </c>
      <c r="W190">
        <f>IF($R190&gt;3.1*$Y$1,Q190,0)</f>
        <v>0</v>
      </c>
      <c r="AA190" t="s">
        <v>768</v>
      </c>
      <c r="AB190" t="s">
        <v>9</v>
      </c>
    </row>
    <row r="191" spans="1:28" x14ac:dyDescent="0.25">
      <c r="A191" s="62" t="s">
        <v>449</v>
      </c>
      <c r="B191" t="s">
        <v>448</v>
      </c>
      <c r="C191">
        <v>72</v>
      </c>
      <c r="D191">
        <v>301</v>
      </c>
      <c r="E191">
        <v>35</v>
      </c>
      <c r="F191">
        <v>75</v>
      </c>
      <c r="G191">
        <v>21</v>
      </c>
      <c r="H191">
        <v>0</v>
      </c>
      <c r="I191">
        <v>2</v>
      </c>
      <c r="J191">
        <v>23</v>
      </c>
      <c r="K191">
        <v>0</v>
      </c>
      <c r="L191">
        <v>16</v>
      </c>
      <c r="M191">
        <v>38</v>
      </c>
      <c r="N191">
        <f>IF(D191=0,0,F191/D191)</f>
        <v>0.24916943521594684</v>
      </c>
      <c r="O191">
        <f>IF(D191+L191=0,0,(F191+L191)/(D191+L191))</f>
        <v>0.28706624605678233</v>
      </c>
      <c r="P191" s="26">
        <f>IF(D191=0,0,(F191+G191+2*H191+3*I191)/D191)</f>
        <v>0.33887043189368771</v>
      </c>
      <c r="Q191" s="26">
        <f>O191+P191</f>
        <v>0.62593667795047003</v>
      </c>
      <c r="R191" s="34">
        <f>D191+L191</f>
        <v>317</v>
      </c>
      <c r="S191" s="34">
        <f>E191+J191-I191</f>
        <v>56</v>
      </c>
      <c r="T191">
        <f>IF($R191&gt;3.1*$Y$1,N191,0)</f>
        <v>0</v>
      </c>
      <c r="U191">
        <f>IF($R191&gt;3.1*$Y$1,O191,0)</f>
        <v>0</v>
      </c>
      <c r="V191">
        <f>IF($R191&gt;3.1*$Y$1,P191,0)</f>
        <v>0</v>
      </c>
      <c r="W191">
        <f>IF($R191&gt;3.1*$Y$1,Q191,0)</f>
        <v>0</v>
      </c>
      <c r="AA191" t="s">
        <v>768</v>
      </c>
    </row>
    <row r="192" spans="1:28" x14ac:dyDescent="0.25">
      <c r="A192" t="s">
        <v>562</v>
      </c>
      <c r="B192" t="s">
        <v>553</v>
      </c>
      <c r="C192">
        <v>73</v>
      </c>
      <c r="D192">
        <v>240</v>
      </c>
      <c r="E192">
        <v>31</v>
      </c>
      <c r="F192">
        <v>52</v>
      </c>
      <c r="G192">
        <v>11</v>
      </c>
      <c r="H192">
        <v>0</v>
      </c>
      <c r="I192">
        <v>10</v>
      </c>
      <c r="J192">
        <v>35</v>
      </c>
      <c r="K192">
        <v>0</v>
      </c>
      <c r="L192">
        <v>27</v>
      </c>
      <c r="M192">
        <v>28</v>
      </c>
      <c r="N192">
        <f>IF(D192=0,0,F192/D192)</f>
        <v>0.21666666666666667</v>
      </c>
      <c r="O192">
        <f>IF(D192+L192=0,0,(F192+L192)/(D192+L192))</f>
        <v>0.29588014981273408</v>
      </c>
      <c r="P192" s="26">
        <f>IF(D192=0,0,(F192+G192+2*H192+3*I192)/D192)</f>
        <v>0.38750000000000001</v>
      </c>
      <c r="Q192" s="26">
        <f>O192+P192</f>
        <v>0.68338014981273409</v>
      </c>
      <c r="R192" s="34">
        <f>D192+L192</f>
        <v>267</v>
      </c>
      <c r="S192" s="34">
        <f>E192+J192-I192</f>
        <v>56</v>
      </c>
      <c r="T192">
        <f>IF($R192&gt;3.1*$Y$1,N192,0)</f>
        <v>0</v>
      </c>
      <c r="U192">
        <f>IF($R192&gt;3.1*$Y$1,O192,0)</f>
        <v>0</v>
      </c>
      <c r="V192">
        <f>IF($R192&gt;3.1*$Y$1,P192,0)</f>
        <v>0</v>
      </c>
      <c r="W192">
        <f>IF($R192&gt;3.1*$Y$1,Q192,0)</f>
        <v>0</v>
      </c>
      <c r="AA192" t="s">
        <v>769</v>
      </c>
    </row>
    <row r="193" spans="1:28" x14ac:dyDescent="0.25">
      <c r="A193" s="62" t="s">
        <v>210</v>
      </c>
      <c r="B193" t="s">
        <v>204</v>
      </c>
      <c r="C193">
        <v>87</v>
      </c>
      <c r="D193">
        <v>218</v>
      </c>
      <c r="E193">
        <v>28</v>
      </c>
      <c r="F193">
        <v>52</v>
      </c>
      <c r="G193">
        <v>10</v>
      </c>
      <c r="H193">
        <v>1</v>
      </c>
      <c r="I193">
        <v>9</v>
      </c>
      <c r="J193">
        <v>36</v>
      </c>
      <c r="K193">
        <v>0</v>
      </c>
      <c r="L193">
        <v>15</v>
      </c>
      <c r="M193">
        <v>48</v>
      </c>
      <c r="N193">
        <f>IF(D193=0,0,F193/D193)</f>
        <v>0.23853211009174313</v>
      </c>
      <c r="O193">
        <f>IF(D193+L193=0,0,(F193+L193)/(D193+L193))</f>
        <v>0.28755364806866951</v>
      </c>
      <c r="P193" s="26">
        <f>IF(D193=0,0,(F193+G193+2*H193+3*I193)/D193)</f>
        <v>0.41743119266055045</v>
      </c>
      <c r="Q193" s="26">
        <f>O193+P193</f>
        <v>0.70498484072921996</v>
      </c>
      <c r="R193" s="34">
        <f>D193+L193</f>
        <v>233</v>
      </c>
      <c r="S193" s="34">
        <f>E193+J193-I193</f>
        <v>55</v>
      </c>
      <c r="T193">
        <f>IF($R193&gt;3.1*$Y$1,N193,0)</f>
        <v>0</v>
      </c>
      <c r="U193">
        <f>IF($R193&gt;3.1*$Y$1,O193,0)</f>
        <v>0</v>
      </c>
      <c r="V193">
        <f>IF($R193&gt;3.1*$Y$1,P193,0)</f>
        <v>0</v>
      </c>
      <c r="W193">
        <f>IF($R193&gt;3.1*$Y$1,Q193,0)</f>
        <v>0</v>
      </c>
      <c r="AA193" t="s">
        <v>768</v>
      </c>
    </row>
    <row r="194" spans="1:28" x14ac:dyDescent="0.25">
      <c r="A194" s="62" t="s">
        <v>593</v>
      </c>
      <c r="B194" t="s">
        <v>588</v>
      </c>
      <c r="C194">
        <v>45</v>
      </c>
      <c r="D194">
        <v>170</v>
      </c>
      <c r="E194">
        <v>32</v>
      </c>
      <c r="F194">
        <v>53</v>
      </c>
      <c r="G194">
        <v>8</v>
      </c>
      <c r="H194">
        <v>0</v>
      </c>
      <c r="I194">
        <v>19</v>
      </c>
      <c r="J194">
        <v>41</v>
      </c>
      <c r="K194">
        <v>15</v>
      </c>
      <c r="L194">
        <v>13</v>
      </c>
      <c r="M194">
        <v>51</v>
      </c>
      <c r="N194">
        <f>IF(D194=0,0,F194/D194)</f>
        <v>0.31176470588235294</v>
      </c>
      <c r="O194">
        <f>IF(D194+L194=0,0,(F194+L194)/(D194+L194))</f>
        <v>0.36065573770491804</v>
      </c>
      <c r="P194" s="26">
        <f>IF(D194=0,0,(F194+G194+2*H194+3*I194)/D194)</f>
        <v>0.69411764705882351</v>
      </c>
      <c r="Q194" s="26">
        <f>O194+P194</f>
        <v>1.0547733847637415</v>
      </c>
      <c r="R194" s="34">
        <f>D194+L194</f>
        <v>183</v>
      </c>
      <c r="S194" s="34">
        <f>E194+J194-I194</f>
        <v>54</v>
      </c>
      <c r="T194">
        <f>IF($R194&gt;3.1*$Y$1,N194,0)</f>
        <v>0</v>
      </c>
      <c r="U194">
        <f>IF($R194&gt;3.1*$Y$1,O194,0)</f>
        <v>0</v>
      </c>
      <c r="V194">
        <f>IF($R194&gt;3.1*$Y$1,P194,0)</f>
        <v>0</v>
      </c>
      <c r="W194">
        <f>IF($R194&gt;3.1*$Y$1,Q194,0)</f>
        <v>0</v>
      </c>
      <c r="AA194" t="s">
        <v>768</v>
      </c>
      <c r="AB194" t="s">
        <v>9</v>
      </c>
    </row>
    <row r="195" spans="1:28" x14ac:dyDescent="0.25">
      <c r="A195" t="s">
        <v>566</v>
      </c>
      <c r="B195" t="s">
        <v>553</v>
      </c>
      <c r="C195">
        <v>76</v>
      </c>
      <c r="D195">
        <v>247</v>
      </c>
      <c r="E195">
        <v>27</v>
      </c>
      <c r="F195">
        <v>54</v>
      </c>
      <c r="G195">
        <v>6</v>
      </c>
      <c r="H195">
        <v>1</v>
      </c>
      <c r="I195">
        <v>8</v>
      </c>
      <c r="J195">
        <v>34</v>
      </c>
      <c r="K195">
        <v>20</v>
      </c>
      <c r="L195">
        <v>19</v>
      </c>
      <c r="M195">
        <v>49</v>
      </c>
      <c r="N195">
        <f>IF(D195=0,0,F195/D195)</f>
        <v>0.21862348178137653</v>
      </c>
      <c r="O195">
        <f>IF(D195+L195=0,0,(F195+L195)/(D195+L195))</f>
        <v>0.27443609022556392</v>
      </c>
      <c r="P195" s="26">
        <f>IF(D195=0,0,(F195+G195+2*H195+3*I195)/D195)</f>
        <v>0.34817813765182187</v>
      </c>
      <c r="Q195" s="26">
        <f>O195+P195</f>
        <v>0.62261422787738585</v>
      </c>
      <c r="R195" s="34">
        <f>D195+L195</f>
        <v>266</v>
      </c>
      <c r="S195" s="34">
        <f>E195+J195-I195</f>
        <v>53</v>
      </c>
      <c r="T195">
        <f>IF($R195&gt;3.1*$Y$1,N195,0)</f>
        <v>0</v>
      </c>
      <c r="U195">
        <f>IF($R195&gt;3.1*$Y$1,O195,0)</f>
        <v>0</v>
      </c>
      <c r="V195">
        <f>IF($R195&gt;3.1*$Y$1,P195,0)</f>
        <v>0</v>
      </c>
      <c r="W195">
        <f>IF($R195&gt;3.1*$Y$1,Q195,0)</f>
        <v>0</v>
      </c>
      <c r="AA195" t="s">
        <v>769</v>
      </c>
    </row>
    <row r="196" spans="1:28" x14ac:dyDescent="0.25">
      <c r="A196" s="62" t="s">
        <v>534</v>
      </c>
      <c r="B196" t="s">
        <v>518</v>
      </c>
      <c r="C196">
        <v>66</v>
      </c>
      <c r="D196">
        <v>238</v>
      </c>
      <c r="E196">
        <v>28</v>
      </c>
      <c r="F196">
        <v>54</v>
      </c>
      <c r="G196">
        <v>17</v>
      </c>
      <c r="H196">
        <v>0</v>
      </c>
      <c r="I196">
        <v>6</v>
      </c>
      <c r="J196">
        <v>31</v>
      </c>
      <c r="K196">
        <v>0</v>
      </c>
      <c r="L196">
        <v>8</v>
      </c>
      <c r="M196">
        <v>42</v>
      </c>
      <c r="N196">
        <f>IF(D196=0,0,F196/D196)</f>
        <v>0.22689075630252101</v>
      </c>
      <c r="O196">
        <f>IF(D196+L196=0,0,(F196+L196)/(D196+L196))</f>
        <v>0.25203252032520324</v>
      </c>
      <c r="P196" s="26">
        <f>IF(D196=0,0,(F196+G196+2*H196+3*I196)/D196)</f>
        <v>0.37394957983193278</v>
      </c>
      <c r="Q196" s="26">
        <f>O196+P196</f>
        <v>0.62598210015713596</v>
      </c>
      <c r="R196" s="34">
        <f>D196+L196</f>
        <v>246</v>
      </c>
      <c r="S196" s="34">
        <f>E196+J196-I196</f>
        <v>53</v>
      </c>
      <c r="T196">
        <f>IF($R196&gt;3.1*$Y$1,N196,0)</f>
        <v>0</v>
      </c>
      <c r="U196">
        <f>IF($R196&gt;3.1*$Y$1,O196,0)</f>
        <v>0</v>
      </c>
      <c r="V196">
        <f>IF($R196&gt;3.1*$Y$1,P196,0)</f>
        <v>0</v>
      </c>
      <c r="W196">
        <f>IF($R196&gt;3.1*$Y$1,Q196,0)</f>
        <v>0</v>
      </c>
      <c r="AA196" t="s">
        <v>768</v>
      </c>
    </row>
    <row r="197" spans="1:28" x14ac:dyDescent="0.25">
      <c r="A197" s="62" t="s">
        <v>218</v>
      </c>
      <c r="B197" t="s">
        <v>204</v>
      </c>
      <c r="C197">
        <v>51</v>
      </c>
      <c r="D197">
        <v>202</v>
      </c>
      <c r="E197">
        <v>38</v>
      </c>
      <c r="F197">
        <v>57</v>
      </c>
      <c r="G197">
        <v>13</v>
      </c>
      <c r="H197">
        <v>1</v>
      </c>
      <c r="I197">
        <v>4</v>
      </c>
      <c r="J197">
        <v>19</v>
      </c>
      <c r="K197">
        <v>0</v>
      </c>
      <c r="L197">
        <v>19</v>
      </c>
      <c r="M197">
        <v>25</v>
      </c>
      <c r="N197">
        <f>IF(D197=0,0,F197/D197)</f>
        <v>0.28217821782178215</v>
      </c>
      <c r="O197">
        <f>IF(D197+L197=0,0,(F197+L197)/(D197+L197))</f>
        <v>0.34389140271493213</v>
      </c>
      <c r="P197" s="26">
        <f>IF(D197=0,0,(F197+G197+2*H197+3*I197)/D197)</f>
        <v>0.41584158415841582</v>
      </c>
      <c r="Q197" s="26">
        <f>O197+P197</f>
        <v>0.759732986873348</v>
      </c>
      <c r="R197" s="34">
        <f>D197+L197</f>
        <v>221</v>
      </c>
      <c r="S197" s="34">
        <f>E197+J197-I197</f>
        <v>53</v>
      </c>
      <c r="T197">
        <f>IF($R197&gt;3.1*$Y$1,N197,0)</f>
        <v>0</v>
      </c>
      <c r="U197">
        <f>IF($R197&gt;3.1*$Y$1,O197,0)</f>
        <v>0</v>
      </c>
      <c r="V197">
        <f>IF($R197&gt;3.1*$Y$1,P197,0)</f>
        <v>0</v>
      </c>
      <c r="W197">
        <f>IF($R197&gt;3.1*$Y$1,Q197,0)</f>
        <v>0</v>
      </c>
      <c r="AA197" t="s">
        <v>768</v>
      </c>
    </row>
    <row r="198" spans="1:28" x14ac:dyDescent="0.25">
      <c r="A198" s="62" t="s">
        <v>246</v>
      </c>
      <c r="B198" t="s">
        <v>239</v>
      </c>
      <c r="C198">
        <v>45</v>
      </c>
      <c r="D198">
        <v>154</v>
      </c>
      <c r="E198">
        <v>30</v>
      </c>
      <c r="F198">
        <v>41</v>
      </c>
      <c r="G198">
        <v>8</v>
      </c>
      <c r="H198">
        <v>1</v>
      </c>
      <c r="I198">
        <v>9</v>
      </c>
      <c r="J198">
        <v>31</v>
      </c>
      <c r="K198">
        <v>0</v>
      </c>
      <c r="L198">
        <v>20</v>
      </c>
      <c r="M198">
        <v>32</v>
      </c>
      <c r="N198">
        <f>IF(D198=0,0,F198/D198)</f>
        <v>0.26623376623376621</v>
      </c>
      <c r="O198">
        <f>IF(D198+L198=0,0,(F198+L198)/(D198+L198))</f>
        <v>0.35057471264367818</v>
      </c>
      <c r="P198" s="26">
        <f>IF(D198=0,0,(F198+G198+2*H198+3*I198)/D198)</f>
        <v>0.50649350649350644</v>
      </c>
      <c r="Q198" s="26">
        <f>O198+P198</f>
        <v>0.85706821913718456</v>
      </c>
      <c r="R198" s="34">
        <f>D198+L198</f>
        <v>174</v>
      </c>
      <c r="S198" s="34">
        <f>E198+J198-I198</f>
        <v>52</v>
      </c>
      <c r="T198">
        <f>IF($R198&gt;3.1*$Y$1,N198,0)</f>
        <v>0</v>
      </c>
      <c r="U198">
        <f>IF($R198&gt;3.1*$Y$1,O198,0)</f>
        <v>0</v>
      </c>
      <c r="V198">
        <f>IF($R198&gt;3.1*$Y$1,P198,0)</f>
        <v>0</v>
      </c>
      <c r="W198">
        <f>IF($R198&gt;3.1*$Y$1,Q198,0)</f>
        <v>0</v>
      </c>
      <c r="AA198" t="s">
        <v>769</v>
      </c>
    </row>
    <row r="199" spans="1:28" x14ac:dyDescent="0.25">
      <c r="A199" s="62" t="s">
        <v>671</v>
      </c>
      <c r="B199" t="s">
        <v>658</v>
      </c>
      <c r="C199">
        <v>73</v>
      </c>
      <c r="D199">
        <v>269</v>
      </c>
      <c r="E199">
        <v>31</v>
      </c>
      <c r="F199">
        <v>66</v>
      </c>
      <c r="G199">
        <v>11</v>
      </c>
      <c r="H199">
        <v>2</v>
      </c>
      <c r="I199">
        <v>14</v>
      </c>
      <c r="J199">
        <v>34</v>
      </c>
      <c r="K199">
        <v>1</v>
      </c>
      <c r="L199">
        <v>15</v>
      </c>
      <c r="M199">
        <v>80</v>
      </c>
      <c r="N199">
        <f>IF(D199=0,0,F199/D199)</f>
        <v>0.24535315985130113</v>
      </c>
      <c r="O199">
        <f>IF(D199+L199=0,0,(F199+L199)/(D199+L199))</f>
        <v>0.28521126760563381</v>
      </c>
      <c r="P199" s="26">
        <f>IF(D199=0,0,(F199+G199+2*H199+3*I199)/D199)</f>
        <v>0.45724907063197023</v>
      </c>
      <c r="Q199" s="26">
        <f>O199+P199</f>
        <v>0.74246033823760405</v>
      </c>
      <c r="R199" s="34">
        <f>D199+L199</f>
        <v>284</v>
      </c>
      <c r="S199" s="34">
        <f>E199+J199-I199</f>
        <v>51</v>
      </c>
      <c r="T199">
        <f>IF($R199&gt;3.1*$Y$1,N199,0)</f>
        <v>0</v>
      </c>
      <c r="U199">
        <f>IF($R199&gt;3.1*$Y$1,O199,0)</f>
        <v>0</v>
      </c>
      <c r="V199">
        <f>IF($R199&gt;3.1*$Y$1,P199,0)</f>
        <v>0</v>
      </c>
      <c r="W199">
        <f>IF($R199&gt;3.1*$Y$1,Q199,0)</f>
        <v>0</v>
      </c>
      <c r="AA199" t="s">
        <v>769</v>
      </c>
    </row>
    <row r="200" spans="1:28" x14ac:dyDescent="0.25">
      <c r="A200" s="62" t="s">
        <v>353</v>
      </c>
      <c r="B200" t="s">
        <v>5</v>
      </c>
      <c r="C200">
        <v>69</v>
      </c>
      <c r="D200">
        <v>239</v>
      </c>
      <c r="E200">
        <v>28</v>
      </c>
      <c r="F200">
        <v>53</v>
      </c>
      <c r="G200">
        <v>10</v>
      </c>
      <c r="H200">
        <v>1</v>
      </c>
      <c r="I200">
        <v>6</v>
      </c>
      <c r="J200">
        <v>27</v>
      </c>
      <c r="K200">
        <v>3</v>
      </c>
      <c r="L200">
        <v>18</v>
      </c>
      <c r="M200">
        <v>59</v>
      </c>
      <c r="N200">
        <f>IF(D200=0,0,F200/D200)</f>
        <v>0.22175732217573221</v>
      </c>
      <c r="O200">
        <f>IF(D200+L200=0,0,(F200+L200)/(D200+L200))</f>
        <v>0.27626459143968873</v>
      </c>
      <c r="P200" s="26">
        <f>IF(D200=0,0,(F200+G200+2*H200+3*I200)/D200)</f>
        <v>0.34728033472803349</v>
      </c>
      <c r="Q200" s="26">
        <f>O200+P200</f>
        <v>0.62354492616772217</v>
      </c>
      <c r="R200" s="34">
        <f>D200+L200</f>
        <v>257</v>
      </c>
      <c r="S200" s="34">
        <f>E200+J200-I200</f>
        <v>49</v>
      </c>
      <c r="T200">
        <f>IF($R200&gt;3.1*$Y$1,N200,0)</f>
        <v>0</v>
      </c>
      <c r="U200">
        <f>IF($R200&gt;3.1*$Y$1,O200,0)</f>
        <v>0</v>
      </c>
      <c r="V200">
        <f>IF($R200&gt;3.1*$Y$1,P200,0)</f>
        <v>0</v>
      </c>
      <c r="W200">
        <f>IF($R200&gt;3.1*$Y$1,Q200,0)</f>
        <v>0</v>
      </c>
      <c r="AA200" t="s">
        <v>769</v>
      </c>
    </row>
    <row r="201" spans="1:28" x14ac:dyDescent="0.25">
      <c r="A201" s="62" t="s">
        <v>347</v>
      </c>
      <c r="B201" t="s">
        <v>5</v>
      </c>
      <c r="C201">
        <v>53</v>
      </c>
      <c r="D201">
        <v>208</v>
      </c>
      <c r="E201">
        <v>24</v>
      </c>
      <c r="F201">
        <v>63</v>
      </c>
      <c r="G201">
        <v>10</v>
      </c>
      <c r="H201">
        <v>1</v>
      </c>
      <c r="I201">
        <v>1</v>
      </c>
      <c r="J201">
        <v>25</v>
      </c>
      <c r="K201">
        <v>0</v>
      </c>
      <c r="L201">
        <v>7</v>
      </c>
      <c r="M201">
        <v>18</v>
      </c>
      <c r="N201">
        <f>IF(D201=0,0,F201/D201)</f>
        <v>0.30288461538461536</v>
      </c>
      <c r="O201">
        <f>IF(D201+L201=0,0,(F201+L201)/(D201+L201))</f>
        <v>0.32558139534883723</v>
      </c>
      <c r="P201" s="26">
        <f>IF(D201=0,0,(F201+G201+2*H201+3*I201)/D201)</f>
        <v>0.375</v>
      </c>
      <c r="Q201" s="26">
        <f>O201+P201</f>
        <v>0.70058139534883723</v>
      </c>
      <c r="R201" s="34">
        <f>D201+L201</f>
        <v>215</v>
      </c>
      <c r="S201" s="34">
        <f>E201+J201-I201</f>
        <v>48</v>
      </c>
      <c r="T201">
        <f>IF($R201&gt;3.1*$Y$1,N201,0)</f>
        <v>0</v>
      </c>
      <c r="U201">
        <f>IF($R201&gt;3.1*$Y$1,O201,0)</f>
        <v>0</v>
      </c>
      <c r="V201">
        <f>IF($R201&gt;3.1*$Y$1,P201,0)</f>
        <v>0</v>
      </c>
      <c r="W201">
        <f>IF($R201&gt;3.1*$Y$1,Q201,0)</f>
        <v>0</v>
      </c>
      <c r="AA201" t="s">
        <v>769</v>
      </c>
    </row>
    <row r="202" spans="1:28" x14ac:dyDescent="0.25">
      <c r="A202" s="62" t="s">
        <v>598</v>
      </c>
      <c r="B202" t="s">
        <v>588</v>
      </c>
      <c r="C202">
        <v>59</v>
      </c>
      <c r="D202">
        <v>207</v>
      </c>
      <c r="E202">
        <v>30</v>
      </c>
      <c r="F202">
        <v>57</v>
      </c>
      <c r="G202">
        <v>16</v>
      </c>
      <c r="H202">
        <v>0</v>
      </c>
      <c r="I202">
        <v>8</v>
      </c>
      <c r="J202">
        <v>23</v>
      </c>
      <c r="K202">
        <v>1</v>
      </c>
      <c r="L202">
        <v>16</v>
      </c>
      <c r="M202">
        <v>45</v>
      </c>
      <c r="N202">
        <f>IF(D202=0,0,F202/D202)</f>
        <v>0.27536231884057971</v>
      </c>
      <c r="O202">
        <f>IF(D202+L202=0,0,(F202+L202)/(D202+L202))</f>
        <v>0.3273542600896861</v>
      </c>
      <c r="P202" s="26">
        <f>IF(D202=0,0,(F202+G202+2*H202+3*I202)/D202)</f>
        <v>0.46859903381642515</v>
      </c>
      <c r="Q202" s="26">
        <f>O202+P202</f>
        <v>0.79595329390611125</v>
      </c>
      <c r="R202" s="34">
        <f>D202+L202</f>
        <v>223</v>
      </c>
      <c r="S202" s="34">
        <f>E202+J202-I202</f>
        <v>45</v>
      </c>
      <c r="T202">
        <f>IF($R202&gt;3.1*$Y$1,N202,0)</f>
        <v>0</v>
      </c>
      <c r="U202">
        <f>IF($R202&gt;3.1*$Y$1,O202,0)</f>
        <v>0</v>
      </c>
      <c r="V202">
        <f>IF($R202&gt;3.1*$Y$1,P202,0)</f>
        <v>0</v>
      </c>
      <c r="W202">
        <f>IF($R202&gt;3.1*$Y$1,Q202,0)</f>
        <v>0</v>
      </c>
      <c r="AA202" t="s">
        <v>768</v>
      </c>
    </row>
    <row r="203" spans="1:28" x14ac:dyDescent="0.25">
      <c r="A203" s="62" t="s">
        <v>673</v>
      </c>
      <c r="B203" t="s">
        <v>658</v>
      </c>
      <c r="C203">
        <v>47</v>
      </c>
      <c r="D203">
        <v>188</v>
      </c>
      <c r="E203">
        <v>27</v>
      </c>
      <c r="F203">
        <v>50</v>
      </c>
      <c r="G203">
        <v>9</v>
      </c>
      <c r="H203">
        <v>3</v>
      </c>
      <c r="I203">
        <v>4</v>
      </c>
      <c r="J203">
        <v>22</v>
      </c>
      <c r="K203">
        <v>3</v>
      </c>
      <c r="L203">
        <v>12</v>
      </c>
      <c r="M203">
        <v>24</v>
      </c>
      <c r="N203">
        <f>IF(D203=0,0,F203/D203)</f>
        <v>0.26595744680851063</v>
      </c>
      <c r="O203">
        <f>IF(D203+L203=0,0,(F203+L203)/(D203+L203))</f>
        <v>0.31</v>
      </c>
      <c r="P203" s="26">
        <f>IF(D203=0,0,(F203+G203+2*H203+3*I203)/D203)</f>
        <v>0.40957446808510639</v>
      </c>
      <c r="Q203" s="26">
        <f>O203+P203</f>
        <v>0.71957446808510639</v>
      </c>
      <c r="R203" s="34">
        <f>D203+L203</f>
        <v>200</v>
      </c>
      <c r="S203" s="34">
        <f>E203+J203-I203</f>
        <v>45</v>
      </c>
      <c r="T203">
        <f>IF($R203&gt;3.1*$Y$1,N203,0)</f>
        <v>0</v>
      </c>
      <c r="U203">
        <f>IF($R203&gt;3.1*$Y$1,O203,0)</f>
        <v>0</v>
      </c>
      <c r="V203">
        <f>IF($R203&gt;3.1*$Y$1,P203,0)</f>
        <v>0</v>
      </c>
      <c r="W203">
        <f>IF($R203&gt;3.1*$Y$1,Q203,0)</f>
        <v>0</v>
      </c>
      <c r="AA203" t="s">
        <v>769</v>
      </c>
    </row>
    <row r="204" spans="1:28" x14ac:dyDescent="0.25">
      <c r="A204" s="62" t="s">
        <v>601</v>
      </c>
      <c r="B204" t="s">
        <v>588</v>
      </c>
      <c r="C204">
        <v>34</v>
      </c>
      <c r="D204">
        <v>138</v>
      </c>
      <c r="E204">
        <v>27</v>
      </c>
      <c r="F204">
        <v>38</v>
      </c>
      <c r="G204">
        <v>7</v>
      </c>
      <c r="H204">
        <v>0</v>
      </c>
      <c r="I204">
        <v>14</v>
      </c>
      <c r="J204">
        <v>28</v>
      </c>
      <c r="K204">
        <v>2</v>
      </c>
      <c r="L204">
        <v>9</v>
      </c>
      <c r="M204">
        <v>23</v>
      </c>
      <c r="N204">
        <f>IF(D204=0,0,F204/D204)</f>
        <v>0.27536231884057971</v>
      </c>
      <c r="O204">
        <f>IF(D204+L204=0,0,(F204+L204)/(D204+L204))</f>
        <v>0.31972789115646261</v>
      </c>
      <c r="P204" s="26">
        <f>IF(D204=0,0,(F204+G204+2*H204+3*I204)/D204)</f>
        <v>0.63043478260869568</v>
      </c>
      <c r="Q204" s="26">
        <f>O204+P204</f>
        <v>0.95016267376515828</v>
      </c>
      <c r="R204" s="34">
        <f>D204+L204</f>
        <v>147</v>
      </c>
      <c r="S204" s="34">
        <f>E204+J204-I204</f>
        <v>41</v>
      </c>
      <c r="T204">
        <f>IF($R204&gt;3.1*$Y$1,N204,0)</f>
        <v>0</v>
      </c>
      <c r="U204">
        <f>IF($R204&gt;3.1*$Y$1,O204,0)</f>
        <v>0</v>
      </c>
      <c r="V204">
        <f>IF($R204&gt;3.1*$Y$1,P204,0)</f>
        <v>0</v>
      </c>
      <c r="W204">
        <f>IF($R204&gt;3.1*$Y$1,Q204,0)</f>
        <v>0</v>
      </c>
      <c r="AA204" t="s">
        <v>768</v>
      </c>
      <c r="AB204" t="s">
        <v>9</v>
      </c>
    </row>
    <row r="205" spans="1:28" x14ac:dyDescent="0.25">
      <c r="A205" s="62" t="s">
        <v>319</v>
      </c>
      <c r="B205" t="s">
        <v>309</v>
      </c>
      <c r="C205">
        <v>38</v>
      </c>
      <c r="D205">
        <v>142</v>
      </c>
      <c r="E205">
        <v>22</v>
      </c>
      <c r="F205">
        <v>42</v>
      </c>
      <c r="G205">
        <v>6</v>
      </c>
      <c r="H205">
        <v>2</v>
      </c>
      <c r="I205">
        <v>7</v>
      </c>
      <c r="J205">
        <v>25</v>
      </c>
      <c r="K205">
        <v>3</v>
      </c>
      <c r="L205">
        <v>10</v>
      </c>
      <c r="M205">
        <v>32</v>
      </c>
      <c r="N205">
        <f>IF(D205=0,0,F205/D205)</f>
        <v>0.29577464788732394</v>
      </c>
      <c r="O205">
        <f>IF(D205+L205=0,0,(F205+L205)/(D205+L205))</f>
        <v>0.34210526315789475</v>
      </c>
      <c r="P205" s="26">
        <f>IF(D205=0,0,(F205+G205+2*H205+3*I205)/D205)</f>
        <v>0.5140845070422535</v>
      </c>
      <c r="Q205" s="26">
        <f>O205+P205</f>
        <v>0.85618977020014819</v>
      </c>
      <c r="R205" s="34">
        <f>D205+L205</f>
        <v>152</v>
      </c>
      <c r="S205" s="34">
        <f>E205+J205-I205</f>
        <v>40</v>
      </c>
      <c r="T205">
        <f>IF($R205&gt;3.1*$Y$1,N205,0)</f>
        <v>0</v>
      </c>
      <c r="U205">
        <f>IF($R205&gt;3.1*$Y$1,O205,0)</f>
        <v>0</v>
      </c>
      <c r="V205">
        <f>IF($R205&gt;3.1*$Y$1,P205,0)</f>
        <v>0</v>
      </c>
      <c r="W205">
        <f>IF($R205&gt;3.1*$Y$1,Q205,0)</f>
        <v>0</v>
      </c>
      <c r="AA205" t="s">
        <v>769</v>
      </c>
      <c r="AB205" t="s">
        <v>9</v>
      </c>
    </row>
    <row r="206" spans="1:28" x14ac:dyDescent="0.25">
      <c r="A206" s="62" t="s">
        <v>384</v>
      </c>
      <c r="B206" t="s">
        <v>378</v>
      </c>
      <c r="C206">
        <v>68</v>
      </c>
      <c r="D206">
        <v>135</v>
      </c>
      <c r="E206">
        <v>23</v>
      </c>
      <c r="F206">
        <v>33</v>
      </c>
      <c r="G206">
        <v>14</v>
      </c>
      <c r="H206">
        <v>1</v>
      </c>
      <c r="I206">
        <v>0</v>
      </c>
      <c r="J206">
        <v>17</v>
      </c>
      <c r="K206">
        <v>9</v>
      </c>
      <c r="L206">
        <v>10</v>
      </c>
      <c r="M206">
        <v>22</v>
      </c>
      <c r="N206">
        <f>IF(D206=0,0,F206/D206)</f>
        <v>0.24444444444444444</v>
      </c>
      <c r="O206">
        <f>IF(D206+L206=0,0,(F206+L206)/(D206+L206))</f>
        <v>0.29655172413793102</v>
      </c>
      <c r="P206" s="26">
        <f>IF(D206=0,0,(F206+G206+2*H206+3*I206)/D206)</f>
        <v>0.36296296296296299</v>
      </c>
      <c r="Q206" s="26">
        <f>O206+P206</f>
        <v>0.659514687100894</v>
      </c>
      <c r="R206" s="34">
        <f>D206+L206</f>
        <v>145</v>
      </c>
      <c r="S206" s="34">
        <f>E206+J206-I206</f>
        <v>40</v>
      </c>
      <c r="T206">
        <f>IF($R206&gt;3.1*$Y$1,N206,0)</f>
        <v>0</v>
      </c>
      <c r="U206">
        <f>IF($R206&gt;3.1*$Y$1,O206,0)</f>
        <v>0</v>
      </c>
      <c r="V206">
        <f>IF($R206&gt;3.1*$Y$1,P206,0)</f>
        <v>0</v>
      </c>
      <c r="W206">
        <f>IF($R206&gt;3.1*$Y$1,Q206,0)</f>
        <v>0</v>
      </c>
      <c r="AA206" t="s">
        <v>769</v>
      </c>
    </row>
    <row r="207" spans="1:28" x14ac:dyDescent="0.25">
      <c r="A207" t="s">
        <v>153</v>
      </c>
      <c r="B207" t="s">
        <v>135</v>
      </c>
      <c r="C207">
        <v>49</v>
      </c>
      <c r="D207">
        <v>124</v>
      </c>
      <c r="E207">
        <v>21</v>
      </c>
      <c r="F207">
        <v>35</v>
      </c>
      <c r="G207">
        <v>9</v>
      </c>
      <c r="H207">
        <v>0</v>
      </c>
      <c r="I207">
        <v>6</v>
      </c>
      <c r="J207">
        <v>25</v>
      </c>
      <c r="K207">
        <v>0</v>
      </c>
      <c r="L207">
        <v>11</v>
      </c>
      <c r="M207">
        <v>28</v>
      </c>
      <c r="N207">
        <f>IF(D207=0,0,F207/D207)</f>
        <v>0.28225806451612906</v>
      </c>
      <c r="O207">
        <f>IF(D207+L207=0,0,(F207+L207)/(D207+L207))</f>
        <v>0.34074074074074073</v>
      </c>
      <c r="P207" s="26">
        <f>IF(D207=0,0,(F207+G207+2*H207+3*I207)/D207)</f>
        <v>0.5</v>
      </c>
      <c r="Q207" s="26">
        <f>O207+P207</f>
        <v>0.84074074074074079</v>
      </c>
      <c r="R207" s="34">
        <f>D207+L207</f>
        <v>135</v>
      </c>
      <c r="S207" s="34">
        <f>E207+J207-I207</f>
        <v>40</v>
      </c>
      <c r="T207">
        <f>IF($R207&gt;3.1*$Y$1,N207,0)</f>
        <v>0</v>
      </c>
      <c r="U207">
        <f>IF($R207&gt;3.1*$Y$1,O207,0)</f>
        <v>0</v>
      </c>
      <c r="V207">
        <f>IF($R207&gt;3.1*$Y$1,P207,0)</f>
        <v>0</v>
      </c>
      <c r="W207">
        <f>IF($R207&gt;3.1*$Y$1,Q207,0)</f>
        <v>0</v>
      </c>
      <c r="AA207" t="s">
        <v>768</v>
      </c>
    </row>
    <row r="208" spans="1:28" x14ac:dyDescent="0.25">
      <c r="A208" t="s">
        <v>80</v>
      </c>
      <c r="B208" t="s">
        <v>43</v>
      </c>
      <c r="C208">
        <v>85</v>
      </c>
      <c r="D208">
        <v>249</v>
      </c>
      <c r="E208">
        <v>24</v>
      </c>
      <c r="F208">
        <v>53</v>
      </c>
      <c r="G208">
        <v>11</v>
      </c>
      <c r="H208">
        <v>0</v>
      </c>
      <c r="I208">
        <v>1</v>
      </c>
      <c r="J208">
        <v>16</v>
      </c>
      <c r="K208">
        <v>0</v>
      </c>
      <c r="L208">
        <v>26</v>
      </c>
      <c r="M208">
        <v>52</v>
      </c>
      <c r="N208">
        <f>IF(D208=0,0,F208/D208)</f>
        <v>0.21285140562248997</v>
      </c>
      <c r="O208">
        <f>IF(D208+L208=0,0,(F208+L208)/(D208+L208))</f>
        <v>0.28727272727272729</v>
      </c>
      <c r="P208" s="26">
        <f>IF(D208=0,0,(F208+G208+2*H208+3*I208)/D208)</f>
        <v>0.26907630522088355</v>
      </c>
      <c r="Q208" s="26">
        <f>O208+P208</f>
        <v>0.5563490324936109</v>
      </c>
      <c r="R208" s="34">
        <f>D208+L208</f>
        <v>275</v>
      </c>
      <c r="S208" s="34">
        <f>E208+J208-I208</f>
        <v>39</v>
      </c>
      <c r="T208">
        <f>IF($R208&gt;3.1*$Y$1,N208,0)</f>
        <v>0</v>
      </c>
      <c r="U208">
        <f>IF($R208&gt;3.1*$Y$1,O208,0)</f>
        <v>0</v>
      </c>
      <c r="V208">
        <f>IF($R208&gt;3.1*$Y$1,P208,0)</f>
        <v>0</v>
      </c>
      <c r="W208">
        <f>IF($R208&gt;3.1*$Y$1,Q208,0)</f>
        <v>0</v>
      </c>
      <c r="AA208" t="s">
        <v>768</v>
      </c>
    </row>
    <row r="209" spans="1:28" x14ac:dyDescent="0.25">
      <c r="A209" t="s">
        <v>498</v>
      </c>
      <c r="B209" t="s">
        <v>483</v>
      </c>
      <c r="C209">
        <v>75</v>
      </c>
      <c r="D209">
        <v>174</v>
      </c>
      <c r="E209">
        <v>17</v>
      </c>
      <c r="F209">
        <v>46</v>
      </c>
      <c r="G209">
        <v>8</v>
      </c>
      <c r="H209">
        <v>2</v>
      </c>
      <c r="I209">
        <v>8</v>
      </c>
      <c r="J209">
        <v>30</v>
      </c>
      <c r="K209">
        <v>0</v>
      </c>
      <c r="L209">
        <v>17</v>
      </c>
      <c r="M209">
        <v>31</v>
      </c>
      <c r="N209">
        <f>IF(D209=0,0,F209/D209)</f>
        <v>0.26436781609195403</v>
      </c>
      <c r="O209">
        <f>IF(D209+L209=0,0,(F209+L209)/(D209+L209))</f>
        <v>0.32984293193717279</v>
      </c>
      <c r="P209" s="26">
        <f>IF(D209=0,0,(F209+G209+2*H209+3*I209)/D209)</f>
        <v>0.47126436781609193</v>
      </c>
      <c r="Q209" s="26">
        <f>O209+P209</f>
        <v>0.80110729975326467</v>
      </c>
      <c r="R209" s="34">
        <f>D209+L209</f>
        <v>191</v>
      </c>
      <c r="S209" s="34">
        <f>E209+J209-I209</f>
        <v>39</v>
      </c>
      <c r="T209">
        <f>IF($R209&gt;3.1*$Y$1,N209,0)</f>
        <v>0</v>
      </c>
      <c r="U209">
        <f>IF($R209&gt;3.1*$Y$1,O209,0)</f>
        <v>0</v>
      </c>
      <c r="V209">
        <f>IF($R209&gt;3.1*$Y$1,P209,0)</f>
        <v>0</v>
      </c>
      <c r="W209">
        <f>IF($R209&gt;3.1*$Y$1,Q209,0)</f>
        <v>0</v>
      </c>
      <c r="AA209" t="s">
        <v>768</v>
      </c>
    </row>
    <row r="210" spans="1:28" x14ac:dyDescent="0.25">
      <c r="A210" s="62" t="s">
        <v>451</v>
      </c>
      <c r="B210" t="s">
        <v>448</v>
      </c>
      <c r="C210">
        <v>58</v>
      </c>
      <c r="D210">
        <v>185</v>
      </c>
      <c r="E210">
        <v>26</v>
      </c>
      <c r="F210">
        <v>45</v>
      </c>
      <c r="G210">
        <v>14</v>
      </c>
      <c r="H210">
        <v>0</v>
      </c>
      <c r="I210">
        <v>0</v>
      </c>
      <c r="J210">
        <v>12</v>
      </c>
      <c r="K210">
        <v>2</v>
      </c>
      <c r="L210">
        <v>13</v>
      </c>
      <c r="M210">
        <v>21</v>
      </c>
      <c r="N210">
        <f>IF(D210=0,0,F210/D210)</f>
        <v>0.24324324324324326</v>
      </c>
      <c r="O210">
        <f>IF(D210+L210=0,0,(F210+L210)/(D210+L210))</f>
        <v>0.29292929292929293</v>
      </c>
      <c r="P210" s="26">
        <f>IF(D210=0,0,(F210+G210+2*H210+3*I210)/D210)</f>
        <v>0.31891891891891894</v>
      </c>
      <c r="Q210" s="26">
        <f>O210+P210</f>
        <v>0.61184821184821181</v>
      </c>
      <c r="R210" s="34">
        <f>D210+L210</f>
        <v>198</v>
      </c>
      <c r="S210" s="34">
        <f>E210+J210-I210</f>
        <v>38</v>
      </c>
      <c r="T210">
        <f>IF($R210&gt;3.1*$Y$1,N210,0)</f>
        <v>0</v>
      </c>
      <c r="U210">
        <f>IF($R210&gt;3.1*$Y$1,O210,0)</f>
        <v>0</v>
      </c>
      <c r="V210">
        <f>IF($R210&gt;3.1*$Y$1,P210,0)</f>
        <v>0</v>
      </c>
      <c r="W210">
        <f>IF($R210&gt;3.1*$Y$1,Q210,0)</f>
        <v>0</v>
      </c>
      <c r="AA210" t="s">
        <v>768</v>
      </c>
    </row>
    <row r="211" spans="1:28" x14ac:dyDescent="0.25">
      <c r="A211" s="62" t="s">
        <v>175</v>
      </c>
      <c r="B211" t="s">
        <v>185</v>
      </c>
      <c r="C211">
        <v>56</v>
      </c>
      <c r="D211">
        <v>173</v>
      </c>
      <c r="E211">
        <v>23</v>
      </c>
      <c r="F211">
        <v>50</v>
      </c>
      <c r="G211">
        <v>13</v>
      </c>
      <c r="H211">
        <v>2</v>
      </c>
      <c r="I211">
        <v>3</v>
      </c>
      <c r="J211">
        <v>16</v>
      </c>
      <c r="K211">
        <v>4</v>
      </c>
      <c r="L211">
        <v>12</v>
      </c>
      <c r="M211">
        <v>34</v>
      </c>
      <c r="N211">
        <f>IF(D211=0,0,F211/D211)</f>
        <v>0.28901734104046245</v>
      </c>
      <c r="O211">
        <f>IF(D211+L211=0,0,(F211+L211)/(D211+L211))</f>
        <v>0.33513513513513515</v>
      </c>
      <c r="P211" s="26">
        <f>IF(D211=0,0,(F211+G211+2*H211+3*I211)/D211)</f>
        <v>0.43930635838150289</v>
      </c>
      <c r="Q211" s="26">
        <f>O211+P211</f>
        <v>0.77444149351663805</v>
      </c>
      <c r="R211" s="34">
        <f>D211+L211</f>
        <v>185</v>
      </c>
      <c r="S211" s="34">
        <f>E211+J211-I211</f>
        <v>36</v>
      </c>
      <c r="T211">
        <f>IF($R211&gt;3.1*$Y$1,N211,0)</f>
        <v>0</v>
      </c>
      <c r="U211">
        <f>IF($R211&gt;3.1*$Y$1,O211,0)</f>
        <v>0</v>
      </c>
      <c r="V211">
        <f>IF($R211&gt;3.1*$Y$1,P211,0)</f>
        <v>0</v>
      </c>
      <c r="W211">
        <f>IF($R211&gt;3.1*$Y$1,Q211,0)</f>
        <v>0</v>
      </c>
      <c r="AA211" t="s">
        <v>769</v>
      </c>
      <c r="AB211" t="s">
        <v>9</v>
      </c>
    </row>
    <row r="212" spans="1:28" x14ac:dyDescent="0.25">
      <c r="A212" s="62" t="s">
        <v>388</v>
      </c>
      <c r="B212" t="s">
        <v>378</v>
      </c>
      <c r="C212">
        <v>71</v>
      </c>
      <c r="D212">
        <v>91</v>
      </c>
      <c r="E212">
        <v>23</v>
      </c>
      <c r="F212">
        <v>23</v>
      </c>
      <c r="G212">
        <v>9</v>
      </c>
      <c r="H212">
        <v>0</v>
      </c>
      <c r="I212">
        <v>2</v>
      </c>
      <c r="J212">
        <v>15</v>
      </c>
      <c r="K212">
        <v>0</v>
      </c>
      <c r="L212">
        <v>9</v>
      </c>
      <c r="M212">
        <v>28</v>
      </c>
      <c r="N212">
        <f>IF(D212=0,0,F212/D212)</f>
        <v>0.25274725274725274</v>
      </c>
      <c r="O212">
        <f>IF(D212+L212=0,0,(F212+L212)/(D212+L212))</f>
        <v>0.32</v>
      </c>
      <c r="P212" s="26">
        <f>IF(D212=0,0,(F212+G212+2*H212+3*I212)/D212)</f>
        <v>0.4175824175824176</v>
      </c>
      <c r="Q212" s="26">
        <f>O212+P212</f>
        <v>0.7375824175824176</v>
      </c>
      <c r="R212" s="34">
        <f>D212+L212</f>
        <v>100</v>
      </c>
      <c r="S212" s="34">
        <f>E212+J212-I212</f>
        <v>36</v>
      </c>
      <c r="T212">
        <f>IF($R212&gt;3.1*$Y$1,N212,0)</f>
        <v>0</v>
      </c>
      <c r="U212">
        <f>IF($R212&gt;3.1*$Y$1,O212,0)</f>
        <v>0</v>
      </c>
      <c r="V212">
        <f>IF($R212&gt;3.1*$Y$1,P212,0)</f>
        <v>0</v>
      </c>
      <c r="W212">
        <f>IF($R212&gt;3.1*$Y$1,Q212,0)</f>
        <v>0</v>
      </c>
      <c r="AA212" t="s">
        <v>769</v>
      </c>
    </row>
    <row r="213" spans="1:28" x14ac:dyDescent="0.25">
      <c r="A213" s="62" t="s">
        <v>416</v>
      </c>
      <c r="B213" t="s">
        <v>413</v>
      </c>
      <c r="C213">
        <v>54</v>
      </c>
      <c r="D213">
        <v>188</v>
      </c>
      <c r="E213">
        <v>20</v>
      </c>
      <c r="F213">
        <v>53</v>
      </c>
      <c r="G213">
        <v>12</v>
      </c>
      <c r="H213">
        <v>0</v>
      </c>
      <c r="I213">
        <v>1</v>
      </c>
      <c r="J213">
        <v>16</v>
      </c>
      <c r="K213">
        <v>1</v>
      </c>
      <c r="L213">
        <v>19</v>
      </c>
      <c r="M213">
        <v>31</v>
      </c>
      <c r="N213">
        <f>IF(D213=0,0,F213/D213)</f>
        <v>0.28191489361702127</v>
      </c>
      <c r="O213">
        <f>IF(D213+L213=0,0,(F213+L213)/(D213+L213))</f>
        <v>0.34782608695652173</v>
      </c>
      <c r="P213" s="26">
        <f>IF(D213=0,0,(F213+G213+2*H213+3*I213)/D213)</f>
        <v>0.36170212765957449</v>
      </c>
      <c r="Q213" s="26">
        <f>O213+P213</f>
        <v>0.70952821461609616</v>
      </c>
      <c r="R213" s="34">
        <f>D213+L213</f>
        <v>207</v>
      </c>
      <c r="S213" s="34">
        <f>E213+J213-I213</f>
        <v>35</v>
      </c>
      <c r="T213">
        <f>IF($R213&gt;3.1*$Y$1,N213,0)</f>
        <v>0</v>
      </c>
      <c r="U213">
        <f>IF($R213&gt;3.1*$Y$1,O213,0)</f>
        <v>0</v>
      </c>
      <c r="V213">
        <f>IF($R213&gt;3.1*$Y$1,P213,0)</f>
        <v>0</v>
      </c>
      <c r="W213">
        <f>IF($R213&gt;3.1*$Y$1,Q213,0)</f>
        <v>0</v>
      </c>
      <c r="AA213" t="s">
        <v>768</v>
      </c>
      <c r="AB213" t="s">
        <v>9</v>
      </c>
    </row>
    <row r="214" spans="1:28" x14ac:dyDescent="0.25">
      <c r="A214" s="62" t="s">
        <v>111</v>
      </c>
      <c r="B214" t="s">
        <v>99</v>
      </c>
      <c r="C214">
        <v>55</v>
      </c>
      <c r="D214">
        <v>191</v>
      </c>
      <c r="E214">
        <v>17</v>
      </c>
      <c r="F214">
        <v>41</v>
      </c>
      <c r="G214">
        <v>5</v>
      </c>
      <c r="H214">
        <v>0</v>
      </c>
      <c r="I214">
        <v>3</v>
      </c>
      <c r="J214">
        <v>20</v>
      </c>
      <c r="K214">
        <v>0</v>
      </c>
      <c r="L214">
        <v>10</v>
      </c>
      <c r="M214">
        <v>29</v>
      </c>
      <c r="N214">
        <f>IF(D214=0,0,F214/D214)</f>
        <v>0.21465968586387435</v>
      </c>
      <c r="O214">
        <f>IF(D214+L214=0,0,(F214+L214)/(D214+L214))</f>
        <v>0.2537313432835821</v>
      </c>
      <c r="P214" s="26">
        <f>IF(D214=0,0,(F214+G214+2*H214+3*I214)/D214)</f>
        <v>0.2879581151832461</v>
      </c>
      <c r="Q214" s="26">
        <f>O214+P214</f>
        <v>0.54168945846682814</v>
      </c>
      <c r="R214" s="34">
        <f>D214+L214</f>
        <v>201</v>
      </c>
      <c r="S214" s="34">
        <f>E214+J214-I214</f>
        <v>34</v>
      </c>
      <c r="T214">
        <f>IF($R214&gt;3.1*$Y$1,N214,0)</f>
        <v>0</v>
      </c>
      <c r="U214">
        <f>IF($R214&gt;3.1*$Y$1,O214,0)</f>
        <v>0</v>
      </c>
      <c r="V214">
        <f>IF($R214&gt;3.1*$Y$1,P214,0)</f>
        <v>0</v>
      </c>
      <c r="W214">
        <f>IF($R214&gt;3.1*$Y$1,Q214,0)</f>
        <v>0</v>
      </c>
      <c r="AA214" t="s">
        <v>768</v>
      </c>
    </row>
    <row r="215" spans="1:28" x14ac:dyDescent="0.25">
      <c r="A215" s="62" t="s">
        <v>139</v>
      </c>
      <c r="B215" t="s">
        <v>135</v>
      </c>
      <c r="C215">
        <v>51</v>
      </c>
      <c r="D215">
        <v>147</v>
      </c>
      <c r="E215">
        <v>21</v>
      </c>
      <c r="F215">
        <v>33</v>
      </c>
      <c r="G215">
        <v>8</v>
      </c>
      <c r="H215">
        <v>1</v>
      </c>
      <c r="I215">
        <v>10</v>
      </c>
      <c r="J215">
        <v>23</v>
      </c>
      <c r="K215">
        <v>0</v>
      </c>
      <c r="L215">
        <v>16</v>
      </c>
      <c r="M215">
        <v>66</v>
      </c>
      <c r="N215">
        <f>IF(D215=0,0,F215/D215)</f>
        <v>0.22448979591836735</v>
      </c>
      <c r="O215">
        <f>IF(D215+L215=0,0,(F215+L215)/(D215+L215))</f>
        <v>0.30061349693251532</v>
      </c>
      <c r="P215" s="26">
        <f>IF(D215=0,0,(F215+G215+2*H215+3*I215)/D215)</f>
        <v>0.49659863945578231</v>
      </c>
      <c r="Q215" s="26">
        <f>O215+P215</f>
        <v>0.79721213638829758</v>
      </c>
      <c r="R215" s="34">
        <f>D215+L215</f>
        <v>163</v>
      </c>
      <c r="S215" s="34">
        <f>E215+J215-I215</f>
        <v>34</v>
      </c>
      <c r="T215">
        <f>IF($R215&gt;3.1*$Y$1,N215,0)</f>
        <v>0</v>
      </c>
      <c r="U215">
        <f>IF($R215&gt;3.1*$Y$1,O215,0)</f>
        <v>0</v>
      </c>
      <c r="V215">
        <f>IF($R215&gt;3.1*$Y$1,P215,0)</f>
        <v>0</v>
      </c>
      <c r="W215">
        <f>IF($R215&gt;3.1*$Y$1,Q215,0)</f>
        <v>0</v>
      </c>
      <c r="AA215" t="s">
        <v>768</v>
      </c>
    </row>
    <row r="216" spans="1:28" x14ac:dyDescent="0.25">
      <c r="A216" s="62" t="s">
        <v>460</v>
      </c>
      <c r="B216" t="s">
        <v>448</v>
      </c>
      <c r="C216">
        <v>34</v>
      </c>
      <c r="D216">
        <v>91</v>
      </c>
      <c r="E216">
        <v>23</v>
      </c>
      <c r="F216">
        <v>29</v>
      </c>
      <c r="G216">
        <v>8</v>
      </c>
      <c r="H216">
        <v>0</v>
      </c>
      <c r="I216">
        <v>6</v>
      </c>
      <c r="J216">
        <v>17</v>
      </c>
      <c r="K216">
        <v>0</v>
      </c>
      <c r="L216">
        <v>11</v>
      </c>
      <c r="M216">
        <v>12</v>
      </c>
      <c r="N216">
        <f>IF(D216=0,0,F216/D216)</f>
        <v>0.31868131868131866</v>
      </c>
      <c r="O216">
        <f>IF(D216+L216=0,0,(F216+L216)/(D216+L216))</f>
        <v>0.39215686274509803</v>
      </c>
      <c r="P216" s="26">
        <f>IF(D216=0,0,(F216+G216+2*H216+3*I216)/D216)</f>
        <v>0.60439560439560436</v>
      </c>
      <c r="Q216" s="26">
        <f>O216+P216</f>
        <v>0.99655246714070245</v>
      </c>
      <c r="R216" s="34">
        <f>D216+L216</f>
        <v>102</v>
      </c>
      <c r="S216" s="34">
        <f>E216+J216-I216</f>
        <v>34</v>
      </c>
      <c r="T216">
        <f>IF($R216&gt;3.1*$Y$1,N216,0)</f>
        <v>0</v>
      </c>
      <c r="U216">
        <f>IF($R216&gt;3.1*$Y$1,O216,0)</f>
        <v>0</v>
      </c>
      <c r="V216">
        <f>IF($R216&gt;3.1*$Y$1,P216,0)</f>
        <v>0</v>
      </c>
      <c r="W216">
        <f>IF($R216&gt;3.1*$Y$1,Q216,0)</f>
        <v>0</v>
      </c>
      <c r="AA216" t="s">
        <v>768</v>
      </c>
    </row>
    <row r="217" spans="1:28" x14ac:dyDescent="0.25">
      <c r="A217" t="s">
        <v>292</v>
      </c>
      <c r="B217" t="s">
        <v>274</v>
      </c>
      <c r="C217">
        <v>48</v>
      </c>
      <c r="D217">
        <v>169</v>
      </c>
      <c r="E217">
        <v>22</v>
      </c>
      <c r="F217">
        <v>31</v>
      </c>
      <c r="G217">
        <v>9</v>
      </c>
      <c r="H217">
        <v>1</v>
      </c>
      <c r="I217">
        <v>5</v>
      </c>
      <c r="J217">
        <v>16</v>
      </c>
      <c r="K217">
        <v>0</v>
      </c>
      <c r="L217">
        <v>16</v>
      </c>
      <c r="M217">
        <v>43</v>
      </c>
      <c r="N217">
        <f>IF(D217=0,0,F217/D217)</f>
        <v>0.18343195266272189</v>
      </c>
      <c r="O217">
        <f>IF(D217+L217=0,0,(F217+L217)/(D217+L217))</f>
        <v>0.25405405405405407</v>
      </c>
      <c r="P217" s="26">
        <f>IF(D217=0,0,(F217+G217+2*H217+3*I217)/D217)</f>
        <v>0.33727810650887574</v>
      </c>
      <c r="Q217" s="26">
        <f>O217+P217</f>
        <v>0.59133216056292981</v>
      </c>
      <c r="R217" s="34">
        <f>D217+L217</f>
        <v>185</v>
      </c>
      <c r="S217" s="34">
        <f>E217+J217-I217</f>
        <v>33</v>
      </c>
      <c r="T217">
        <f>IF($R217&gt;3.1*$Y$1,N217,0)</f>
        <v>0</v>
      </c>
      <c r="U217">
        <f>IF($R217&gt;3.1*$Y$1,O217,0)</f>
        <v>0</v>
      </c>
      <c r="V217">
        <f>IF($R217&gt;3.1*$Y$1,P217,0)</f>
        <v>0</v>
      </c>
      <c r="W217">
        <f>IF($R217&gt;3.1*$Y$1,Q217,0)</f>
        <v>0</v>
      </c>
      <c r="AA217" t="s">
        <v>769</v>
      </c>
    </row>
    <row r="218" spans="1:28" x14ac:dyDescent="0.25">
      <c r="A218" s="62" t="s">
        <v>417</v>
      </c>
      <c r="B218" t="s">
        <v>413</v>
      </c>
      <c r="C218">
        <v>71</v>
      </c>
      <c r="D218">
        <v>146</v>
      </c>
      <c r="E218">
        <v>23</v>
      </c>
      <c r="F218">
        <v>32</v>
      </c>
      <c r="G218">
        <v>8</v>
      </c>
      <c r="H218">
        <v>2</v>
      </c>
      <c r="I218">
        <v>0</v>
      </c>
      <c r="J218">
        <v>10</v>
      </c>
      <c r="K218">
        <v>2</v>
      </c>
      <c r="L218">
        <v>17</v>
      </c>
      <c r="M218">
        <v>21</v>
      </c>
      <c r="N218">
        <f>IF(D218=0,0,F218/D218)</f>
        <v>0.21917808219178081</v>
      </c>
      <c r="O218">
        <f>IF(D218+L218=0,0,(F218+L218)/(D218+L218))</f>
        <v>0.30061349693251532</v>
      </c>
      <c r="P218" s="26">
        <f>IF(D218=0,0,(F218+G218+2*H218+3*I218)/D218)</f>
        <v>0.30136986301369861</v>
      </c>
      <c r="Q218" s="26">
        <f>O218+P218</f>
        <v>0.60198335994621388</v>
      </c>
      <c r="R218" s="34">
        <f>D218+L218</f>
        <v>163</v>
      </c>
      <c r="S218" s="34">
        <f>E218+J218-I218</f>
        <v>33</v>
      </c>
      <c r="T218">
        <f>IF($R218&gt;3.1*$Y$1,N218,0)</f>
        <v>0</v>
      </c>
      <c r="U218">
        <f>IF($R218&gt;3.1*$Y$1,O218,0)</f>
        <v>0</v>
      </c>
      <c r="V218">
        <f>IF($R218&gt;3.1*$Y$1,P218,0)</f>
        <v>0</v>
      </c>
      <c r="W218">
        <f>IF($R218&gt;3.1*$Y$1,Q218,0)</f>
        <v>0</v>
      </c>
      <c r="AA218" t="s">
        <v>768</v>
      </c>
    </row>
    <row r="219" spans="1:28" x14ac:dyDescent="0.25">
      <c r="A219" s="62" t="s">
        <v>454</v>
      </c>
      <c r="B219" t="s">
        <v>448</v>
      </c>
      <c r="C219">
        <v>63</v>
      </c>
      <c r="D219">
        <v>204</v>
      </c>
      <c r="E219">
        <v>21</v>
      </c>
      <c r="F219">
        <v>40</v>
      </c>
      <c r="G219">
        <v>9</v>
      </c>
      <c r="H219">
        <v>0</v>
      </c>
      <c r="I219">
        <v>5</v>
      </c>
      <c r="J219">
        <v>16</v>
      </c>
      <c r="K219">
        <v>0</v>
      </c>
      <c r="L219">
        <v>28</v>
      </c>
      <c r="M219">
        <v>63</v>
      </c>
      <c r="N219">
        <f>IF(D219=0,0,F219/D219)</f>
        <v>0.19607843137254902</v>
      </c>
      <c r="O219">
        <f>IF(D219+L219=0,0,(F219+L219)/(D219+L219))</f>
        <v>0.29310344827586204</v>
      </c>
      <c r="P219" s="26">
        <f>IF(D219=0,0,(F219+G219+2*H219+3*I219)/D219)</f>
        <v>0.31372549019607843</v>
      </c>
      <c r="Q219" s="26">
        <f>O219+P219</f>
        <v>0.60682893847194053</v>
      </c>
      <c r="R219" s="34">
        <f>D219+L219</f>
        <v>232</v>
      </c>
      <c r="S219" s="34">
        <f>E219+J219-I219</f>
        <v>32</v>
      </c>
      <c r="T219">
        <f>IF($R219&gt;3.1*$Y$1,N219,0)</f>
        <v>0</v>
      </c>
      <c r="U219">
        <f>IF($R219&gt;3.1*$Y$1,O219,0)</f>
        <v>0</v>
      </c>
      <c r="V219">
        <f>IF($R219&gt;3.1*$Y$1,P219,0)</f>
        <v>0</v>
      </c>
      <c r="W219">
        <f>IF($R219&gt;3.1*$Y$1,Q219,0)</f>
        <v>0</v>
      </c>
      <c r="AA219" t="s">
        <v>768</v>
      </c>
    </row>
    <row r="220" spans="1:28" x14ac:dyDescent="0.25">
      <c r="A220" s="62" t="s">
        <v>181</v>
      </c>
      <c r="B220" t="s">
        <v>185</v>
      </c>
      <c r="C220">
        <v>38</v>
      </c>
      <c r="D220">
        <v>116</v>
      </c>
      <c r="E220">
        <v>23</v>
      </c>
      <c r="F220">
        <v>27</v>
      </c>
      <c r="G220">
        <v>5</v>
      </c>
      <c r="H220">
        <v>1</v>
      </c>
      <c r="I220">
        <v>9</v>
      </c>
      <c r="J220">
        <v>18</v>
      </c>
      <c r="K220">
        <v>0</v>
      </c>
      <c r="L220">
        <v>6</v>
      </c>
      <c r="M220">
        <v>17</v>
      </c>
      <c r="N220">
        <f>IF(D220=0,0,F220/D220)</f>
        <v>0.23275862068965517</v>
      </c>
      <c r="O220">
        <f>IF(D220+L220=0,0,(F220+L220)/(D220+L220))</f>
        <v>0.27049180327868855</v>
      </c>
      <c r="P220" s="26">
        <f>IF(D220=0,0,(F220+G220+2*H220+3*I220)/D220)</f>
        <v>0.52586206896551724</v>
      </c>
      <c r="Q220" s="26">
        <f>O220+P220</f>
        <v>0.79635387224420584</v>
      </c>
      <c r="R220" s="34">
        <f>D220+L220</f>
        <v>122</v>
      </c>
      <c r="S220" s="34">
        <f>E220+J220-I220</f>
        <v>32</v>
      </c>
      <c r="T220">
        <f>IF($R220&gt;3.1*$Y$1,N220,0)</f>
        <v>0</v>
      </c>
      <c r="U220">
        <f>IF($R220&gt;3.1*$Y$1,O220,0)</f>
        <v>0</v>
      </c>
      <c r="V220">
        <f>IF($R220&gt;3.1*$Y$1,P220,0)</f>
        <v>0</v>
      </c>
      <c r="W220">
        <f>IF($R220&gt;3.1*$Y$1,Q220,0)</f>
        <v>0</v>
      </c>
      <c r="AA220" t="s">
        <v>769</v>
      </c>
    </row>
    <row r="221" spans="1:28" x14ac:dyDescent="0.25">
      <c r="A221" s="62" t="s">
        <v>450</v>
      </c>
      <c r="B221" t="s">
        <v>448</v>
      </c>
      <c r="C221">
        <v>65</v>
      </c>
      <c r="D221">
        <v>231</v>
      </c>
      <c r="E221">
        <v>18</v>
      </c>
      <c r="F221">
        <v>50</v>
      </c>
      <c r="G221">
        <v>11</v>
      </c>
      <c r="H221">
        <v>0</v>
      </c>
      <c r="I221">
        <v>4</v>
      </c>
      <c r="J221">
        <v>17</v>
      </c>
      <c r="K221">
        <v>0</v>
      </c>
      <c r="L221">
        <v>8</v>
      </c>
      <c r="M221">
        <v>39</v>
      </c>
      <c r="N221">
        <f>IF(D221=0,0,F221/D221)</f>
        <v>0.21645021645021645</v>
      </c>
      <c r="O221">
        <f>IF(D221+L221=0,0,(F221+L221)/(D221+L221))</f>
        <v>0.24267782426778242</v>
      </c>
      <c r="P221" s="26">
        <f>IF(D221=0,0,(F221+G221+2*H221+3*I221)/D221)</f>
        <v>0.31601731601731603</v>
      </c>
      <c r="Q221" s="26">
        <f>O221+P221</f>
        <v>0.55869514028509848</v>
      </c>
      <c r="R221" s="34">
        <f>D221+L221</f>
        <v>239</v>
      </c>
      <c r="S221" s="34">
        <f>E221+J221-I221</f>
        <v>31</v>
      </c>
      <c r="T221">
        <f>IF($R221&gt;3.1*$Y$1,N221,0)</f>
        <v>0</v>
      </c>
      <c r="U221">
        <f>IF($R221&gt;3.1*$Y$1,O221,0)</f>
        <v>0</v>
      </c>
      <c r="V221">
        <f>IF($R221&gt;3.1*$Y$1,P221,0)</f>
        <v>0</v>
      </c>
      <c r="W221">
        <f>IF($R221&gt;3.1*$Y$1,Q221,0)</f>
        <v>0</v>
      </c>
      <c r="AA221" t="s">
        <v>768</v>
      </c>
    </row>
    <row r="222" spans="1:28" x14ac:dyDescent="0.25">
      <c r="A222" s="62" t="s">
        <v>103</v>
      </c>
      <c r="B222" t="s">
        <v>99</v>
      </c>
      <c r="C222">
        <v>53</v>
      </c>
      <c r="D222">
        <v>193</v>
      </c>
      <c r="E222">
        <v>15</v>
      </c>
      <c r="F222">
        <v>40</v>
      </c>
      <c r="G222">
        <v>11</v>
      </c>
      <c r="H222">
        <v>0</v>
      </c>
      <c r="I222">
        <v>4</v>
      </c>
      <c r="J222">
        <v>20</v>
      </c>
      <c r="K222">
        <v>1</v>
      </c>
      <c r="L222">
        <v>16</v>
      </c>
      <c r="M222">
        <v>65</v>
      </c>
      <c r="N222">
        <f>IF(D222=0,0,F222/D222)</f>
        <v>0.20725388601036268</v>
      </c>
      <c r="O222">
        <f>IF(D222+L222=0,0,(F222+L222)/(D222+L222))</f>
        <v>0.26794258373205743</v>
      </c>
      <c r="P222" s="26">
        <f>IF(D222=0,0,(F222+G222+2*H222+3*I222)/D222)</f>
        <v>0.32642487046632124</v>
      </c>
      <c r="Q222" s="26">
        <f>O222+P222</f>
        <v>0.59436745419837866</v>
      </c>
      <c r="R222" s="34">
        <f>D222+L222</f>
        <v>209</v>
      </c>
      <c r="S222" s="34">
        <f>E222+J222-I222</f>
        <v>31</v>
      </c>
      <c r="T222">
        <f>IF($R222&gt;3.1*$Y$1,N222,0)</f>
        <v>0</v>
      </c>
      <c r="U222">
        <f>IF($R222&gt;3.1*$Y$1,O222,0)</f>
        <v>0</v>
      </c>
      <c r="V222">
        <f>IF($R222&gt;3.1*$Y$1,P222,0)</f>
        <v>0</v>
      </c>
      <c r="W222">
        <f>IF($R222&gt;3.1*$Y$1,Q222,0)</f>
        <v>0</v>
      </c>
      <c r="AA222" t="s">
        <v>768</v>
      </c>
    </row>
    <row r="223" spans="1:28" x14ac:dyDescent="0.25">
      <c r="A223" s="62" t="s">
        <v>357</v>
      </c>
      <c r="B223" t="s">
        <v>5</v>
      </c>
      <c r="C223">
        <v>53</v>
      </c>
      <c r="D223">
        <v>186</v>
      </c>
      <c r="E223">
        <v>19</v>
      </c>
      <c r="F223">
        <v>33</v>
      </c>
      <c r="G223">
        <v>3</v>
      </c>
      <c r="H223">
        <v>1</v>
      </c>
      <c r="I223">
        <v>2</v>
      </c>
      <c r="J223">
        <v>13</v>
      </c>
      <c r="K223">
        <v>0</v>
      </c>
      <c r="L223">
        <v>8</v>
      </c>
      <c r="M223">
        <v>39</v>
      </c>
      <c r="N223">
        <f>IF(D223=0,0,F223/D223)</f>
        <v>0.17741935483870969</v>
      </c>
      <c r="O223">
        <f>IF(D223+L223=0,0,(F223+L223)/(D223+L223))</f>
        <v>0.21134020618556701</v>
      </c>
      <c r="P223" s="26">
        <f>IF(D223=0,0,(F223+G223+2*H223+3*I223)/D223)</f>
        <v>0.23655913978494625</v>
      </c>
      <c r="Q223" s="26">
        <f>O223+P223</f>
        <v>0.44789934597051329</v>
      </c>
      <c r="R223" s="34">
        <f>D223+L223</f>
        <v>194</v>
      </c>
      <c r="S223" s="34">
        <f>E223+J223-I223</f>
        <v>30</v>
      </c>
      <c r="T223">
        <f>IF($R223&gt;3.1*$Y$1,N223,0)</f>
        <v>0</v>
      </c>
      <c r="U223">
        <f>IF($R223&gt;3.1*$Y$1,O223,0)</f>
        <v>0</v>
      </c>
      <c r="V223">
        <f>IF($R223&gt;3.1*$Y$1,P223,0)</f>
        <v>0</v>
      </c>
      <c r="W223">
        <f>IF($R223&gt;3.1*$Y$1,Q223,0)</f>
        <v>0</v>
      </c>
      <c r="AA223" t="s">
        <v>769</v>
      </c>
      <c r="AB223" t="s">
        <v>9</v>
      </c>
    </row>
    <row r="224" spans="1:28" x14ac:dyDescent="0.25">
      <c r="A224" t="s">
        <v>488</v>
      </c>
      <c r="B224" t="s">
        <v>483</v>
      </c>
      <c r="C224">
        <v>89</v>
      </c>
      <c r="D224">
        <v>167</v>
      </c>
      <c r="E224">
        <v>20</v>
      </c>
      <c r="F224">
        <v>37</v>
      </c>
      <c r="G224">
        <v>6</v>
      </c>
      <c r="H224">
        <v>0</v>
      </c>
      <c r="I224">
        <v>4</v>
      </c>
      <c r="J224">
        <v>14</v>
      </c>
      <c r="K224">
        <v>0</v>
      </c>
      <c r="L224">
        <v>6</v>
      </c>
      <c r="M224">
        <v>34</v>
      </c>
      <c r="N224">
        <f>IF(D224=0,0,F224/D224)</f>
        <v>0.22155688622754491</v>
      </c>
      <c r="O224">
        <f>IF(D224+L224=0,0,(F224+L224)/(D224+L224))</f>
        <v>0.24855491329479767</v>
      </c>
      <c r="P224" s="26">
        <f>IF(D224=0,0,(F224+G224+2*H224+3*I224)/D224)</f>
        <v>0.32934131736526945</v>
      </c>
      <c r="Q224" s="26">
        <f>O224+P224</f>
        <v>0.57789623066006712</v>
      </c>
      <c r="R224" s="34">
        <f>D224+L224</f>
        <v>173</v>
      </c>
      <c r="S224" s="34">
        <f>E224+J224-I224</f>
        <v>30</v>
      </c>
      <c r="T224">
        <f>IF($R224&gt;3.1*$Y$1,N224,0)</f>
        <v>0</v>
      </c>
      <c r="U224">
        <f>IF($R224&gt;3.1*$Y$1,O224,0)</f>
        <v>0</v>
      </c>
      <c r="V224">
        <f>IF($R224&gt;3.1*$Y$1,P224,0)</f>
        <v>0</v>
      </c>
      <c r="W224">
        <f>IF($R224&gt;3.1*$Y$1,Q224,0)</f>
        <v>0</v>
      </c>
      <c r="AA224" t="s">
        <v>768</v>
      </c>
    </row>
    <row r="225" spans="1:28" x14ac:dyDescent="0.25">
      <c r="A225" s="62" t="s">
        <v>607</v>
      </c>
      <c r="B225" t="s">
        <v>588</v>
      </c>
      <c r="C225">
        <v>48</v>
      </c>
      <c r="D225">
        <v>160</v>
      </c>
      <c r="E225">
        <v>20</v>
      </c>
      <c r="F225">
        <v>36</v>
      </c>
      <c r="G225">
        <v>12</v>
      </c>
      <c r="H225">
        <v>0</v>
      </c>
      <c r="I225">
        <v>6</v>
      </c>
      <c r="J225">
        <v>15</v>
      </c>
      <c r="K225">
        <v>0</v>
      </c>
      <c r="L225">
        <v>10</v>
      </c>
      <c r="M225">
        <v>41</v>
      </c>
      <c r="N225">
        <f>IF(D225=0,0,F225/D225)</f>
        <v>0.22500000000000001</v>
      </c>
      <c r="O225">
        <f>IF(D225+L225=0,0,(F225+L225)/(D225+L225))</f>
        <v>0.27058823529411763</v>
      </c>
      <c r="P225" s="26">
        <f>IF(D225=0,0,(F225+G225+2*H225+3*I225)/D225)</f>
        <v>0.41249999999999998</v>
      </c>
      <c r="Q225" s="26">
        <f>O225+P225</f>
        <v>0.68308823529411766</v>
      </c>
      <c r="R225" s="34">
        <f>D225+L225</f>
        <v>170</v>
      </c>
      <c r="S225" s="34">
        <f>E225+J225-I225</f>
        <v>29</v>
      </c>
      <c r="T225">
        <f>IF($R225&gt;3.1*$Y$1,N225,0)</f>
        <v>0</v>
      </c>
      <c r="U225">
        <f>IF($R225&gt;3.1*$Y$1,O225,0)</f>
        <v>0</v>
      </c>
      <c r="V225">
        <f>IF($R225&gt;3.1*$Y$1,P225,0)</f>
        <v>0</v>
      </c>
      <c r="W225">
        <f>IF($R225&gt;3.1*$Y$1,Q225,0)</f>
        <v>0</v>
      </c>
      <c r="AA225" t="s">
        <v>768</v>
      </c>
    </row>
    <row r="226" spans="1:28" x14ac:dyDescent="0.25">
      <c r="A226" s="62" t="s">
        <v>150</v>
      </c>
      <c r="B226" t="s">
        <v>135</v>
      </c>
      <c r="C226">
        <v>59</v>
      </c>
      <c r="D226">
        <v>150</v>
      </c>
      <c r="E226">
        <v>17</v>
      </c>
      <c r="F226">
        <v>29</v>
      </c>
      <c r="G226">
        <v>3</v>
      </c>
      <c r="H226">
        <v>0</v>
      </c>
      <c r="I226">
        <v>3</v>
      </c>
      <c r="J226">
        <v>15</v>
      </c>
      <c r="K226">
        <v>1</v>
      </c>
      <c r="L226">
        <v>13</v>
      </c>
      <c r="M226">
        <v>21</v>
      </c>
      <c r="N226">
        <f>IF(D226=0,0,F226/D226)</f>
        <v>0.19333333333333333</v>
      </c>
      <c r="O226">
        <f>IF(D226+L226=0,0,(F226+L226)/(D226+L226))</f>
        <v>0.25766871165644173</v>
      </c>
      <c r="P226" s="26">
        <f>IF(D226=0,0,(F226+G226+2*H226+3*I226)/D226)</f>
        <v>0.27333333333333332</v>
      </c>
      <c r="Q226" s="26">
        <f>O226+P226</f>
        <v>0.53100204498977499</v>
      </c>
      <c r="R226" s="34">
        <f>D226+L226</f>
        <v>163</v>
      </c>
      <c r="S226" s="34">
        <f>E226+J226-I226</f>
        <v>29</v>
      </c>
      <c r="T226">
        <f>IF($R226&gt;3.1*$Y$1,N226,0)</f>
        <v>0</v>
      </c>
      <c r="U226">
        <f>IF($R226&gt;3.1*$Y$1,O226,0)</f>
        <v>0</v>
      </c>
      <c r="V226">
        <f>IF($R226&gt;3.1*$Y$1,P226,0)</f>
        <v>0</v>
      </c>
      <c r="W226">
        <f>IF($R226&gt;3.1*$Y$1,Q226,0)</f>
        <v>0</v>
      </c>
      <c r="AA226" t="s">
        <v>768</v>
      </c>
    </row>
    <row r="227" spans="1:28" x14ac:dyDescent="0.25">
      <c r="A227" s="62" t="s">
        <v>140</v>
      </c>
      <c r="B227" t="s">
        <v>135</v>
      </c>
      <c r="C227">
        <v>48</v>
      </c>
      <c r="D227">
        <v>144</v>
      </c>
      <c r="E227">
        <v>24</v>
      </c>
      <c r="F227">
        <v>32</v>
      </c>
      <c r="G227">
        <v>3</v>
      </c>
      <c r="H227">
        <v>0</v>
      </c>
      <c r="I227">
        <v>7</v>
      </c>
      <c r="J227">
        <v>12</v>
      </c>
      <c r="K227">
        <v>5</v>
      </c>
      <c r="L227">
        <v>13</v>
      </c>
      <c r="M227">
        <v>38</v>
      </c>
      <c r="N227">
        <f>IF(D227=0,0,F227/D227)</f>
        <v>0.22222222222222221</v>
      </c>
      <c r="O227">
        <f>IF(D227+L227=0,0,(F227+L227)/(D227+L227))</f>
        <v>0.28662420382165604</v>
      </c>
      <c r="P227" s="26">
        <f>IF(D227=0,0,(F227+G227+2*H227+3*I227)/D227)</f>
        <v>0.3888888888888889</v>
      </c>
      <c r="Q227" s="26">
        <f>O227+P227</f>
        <v>0.67551309271054494</v>
      </c>
      <c r="R227" s="34">
        <f>D227+L227</f>
        <v>157</v>
      </c>
      <c r="S227" s="34">
        <f>E227+J227-I227</f>
        <v>29</v>
      </c>
      <c r="T227">
        <f>IF($R227&gt;3.1*$Y$1,N227,0)</f>
        <v>0</v>
      </c>
      <c r="U227">
        <f>IF($R227&gt;3.1*$Y$1,O227,0)</f>
        <v>0</v>
      </c>
      <c r="V227">
        <f>IF($R227&gt;3.1*$Y$1,P227,0)</f>
        <v>0</v>
      </c>
      <c r="W227">
        <f>IF($R227&gt;3.1*$Y$1,Q227,0)</f>
        <v>0</v>
      </c>
      <c r="AA227" t="s">
        <v>768</v>
      </c>
      <c r="AB227" t="s">
        <v>9</v>
      </c>
    </row>
    <row r="228" spans="1:28" x14ac:dyDescent="0.25">
      <c r="A228" s="62" t="s">
        <v>251</v>
      </c>
      <c r="B228" t="s">
        <v>239</v>
      </c>
      <c r="C228">
        <v>21</v>
      </c>
      <c r="D228">
        <v>88</v>
      </c>
      <c r="E228">
        <v>16</v>
      </c>
      <c r="F228">
        <v>17</v>
      </c>
      <c r="G228">
        <v>8</v>
      </c>
      <c r="H228">
        <v>0</v>
      </c>
      <c r="I228">
        <v>6</v>
      </c>
      <c r="J228">
        <v>19</v>
      </c>
      <c r="K228">
        <v>1</v>
      </c>
      <c r="L228">
        <v>10</v>
      </c>
      <c r="M228">
        <v>28</v>
      </c>
      <c r="N228">
        <f>IF(D228=0,0,F228/D228)</f>
        <v>0.19318181818181818</v>
      </c>
      <c r="O228">
        <f>IF(D228+L228=0,0,(F228+L228)/(D228+L228))</f>
        <v>0.27551020408163263</v>
      </c>
      <c r="P228" s="26">
        <f>IF(D228=0,0,(F228+G228+2*H228+3*I228)/D228)</f>
        <v>0.48863636363636365</v>
      </c>
      <c r="Q228" s="26">
        <f>O228+P228</f>
        <v>0.76414656771799627</v>
      </c>
      <c r="R228" s="34">
        <f>D228+L228</f>
        <v>98</v>
      </c>
      <c r="S228" s="34">
        <f>E228+J228-I228</f>
        <v>29</v>
      </c>
      <c r="T228">
        <f>IF($R228&gt;3.1*$Y$1,N228,0)</f>
        <v>0</v>
      </c>
      <c r="U228">
        <f>IF($R228&gt;3.1*$Y$1,O228,0)</f>
        <v>0</v>
      </c>
      <c r="V228">
        <f>IF($R228&gt;3.1*$Y$1,P228,0)</f>
        <v>0</v>
      </c>
      <c r="W228">
        <f>IF($R228&gt;3.1*$Y$1,Q228,0)</f>
        <v>0</v>
      </c>
      <c r="AA228" t="s">
        <v>769</v>
      </c>
    </row>
    <row r="229" spans="1:28" x14ac:dyDescent="0.25">
      <c r="A229" t="s">
        <v>72</v>
      </c>
      <c r="B229" t="s">
        <v>43</v>
      </c>
      <c r="C229">
        <v>60</v>
      </c>
      <c r="D229">
        <v>168</v>
      </c>
      <c r="E229">
        <v>16</v>
      </c>
      <c r="F229">
        <v>39</v>
      </c>
      <c r="G229">
        <v>9</v>
      </c>
      <c r="H229">
        <v>0</v>
      </c>
      <c r="I229">
        <v>1</v>
      </c>
      <c r="J229">
        <v>13</v>
      </c>
      <c r="K229">
        <v>0</v>
      </c>
      <c r="L229">
        <v>8</v>
      </c>
      <c r="M229">
        <v>14</v>
      </c>
      <c r="N229">
        <f>IF(D229=0,0,F229/D229)</f>
        <v>0.23214285714285715</v>
      </c>
      <c r="O229">
        <f>IF(D229+L229=0,0,(F229+L229)/(D229+L229))</f>
        <v>0.26704545454545453</v>
      </c>
      <c r="P229" s="26">
        <f>IF(D229=0,0,(F229+G229+2*H229+3*I229)/D229)</f>
        <v>0.30357142857142855</v>
      </c>
      <c r="Q229" s="26">
        <f>O229+P229</f>
        <v>0.57061688311688308</v>
      </c>
      <c r="R229" s="34">
        <f>D229+L229</f>
        <v>176</v>
      </c>
      <c r="S229" s="34">
        <f>E229+J229-I229</f>
        <v>28</v>
      </c>
      <c r="T229">
        <f>IF($R229&gt;3.1*$Y$1,N229,0)</f>
        <v>0</v>
      </c>
      <c r="U229">
        <f>IF($R229&gt;3.1*$Y$1,O229,0)</f>
        <v>0</v>
      </c>
      <c r="V229">
        <f>IF($R229&gt;3.1*$Y$1,P229,0)</f>
        <v>0</v>
      </c>
      <c r="W229">
        <f>IF($R229&gt;3.1*$Y$1,Q229,0)</f>
        <v>0</v>
      </c>
      <c r="AA229" t="s">
        <v>768</v>
      </c>
    </row>
    <row r="230" spans="1:28" x14ac:dyDescent="0.25">
      <c r="A230" s="62" t="s">
        <v>380</v>
      </c>
      <c r="B230" t="s">
        <v>378</v>
      </c>
      <c r="C230">
        <v>49</v>
      </c>
      <c r="D230">
        <v>105</v>
      </c>
      <c r="E230">
        <v>15</v>
      </c>
      <c r="F230">
        <v>26</v>
      </c>
      <c r="G230">
        <v>4</v>
      </c>
      <c r="H230">
        <v>0</v>
      </c>
      <c r="I230">
        <v>7</v>
      </c>
      <c r="J230">
        <v>20</v>
      </c>
      <c r="K230">
        <v>0</v>
      </c>
      <c r="L230">
        <v>10</v>
      </c>
      <c r="M230">
        <v>19</v>
      </c>
      <c r="N230">
        <f>IF(D230=0,0,F230/D230)</f>
        <v>0.24761904761904763</v>
      </c>
      <c r="O230">
        <f>IF(D230+L230=0,0,(F230+L230)/(D230+L230))</f>
        <v>0.31304347826086959</v>
      </c>
      <c r="P230" s="26">
        <f>IF(D230=0,0,(F230+G230+2*H230+3*I230)/D230)</f>
        <v>0.48571428571428571</v>
      </c>
      <c r="Q230" s="26">
        <f>O230+P230</f>
        <v>0.7987577639751553</v>
      </c>
      <c r="R230" s="34">
        <f>D230+L230</f>
        <v>115</v>
      </c>
      <c r="S230" s="34">
        <f>E230+J230-I230</f>
        <v>28</v>
      </c>
      <c r="T230">
        <f>IF($R230&gt;3.1*$Y$1,N230,0)</f>
        <v>0</v>
      </c>
      <c r="U230">
        <f>IF($R230&gt;3.1*$Y$1,O230,0)</f>
        <v>0</v>
      </c>
      <c r="V230">
        <f>IF($R230&gt;3.1*$Y$1,P230,0)</f>
        <v>0</v>
      </c>
      <c r="W230">
        <f>IF($R230&gt;3.1*$Y$1,Q230,0)</f>
        <v>0</v>
      </c>
      <c r="AA230" t="s">
        <v>769</v>
      </c>
    </row>
    <row r="231" spans="1:28" x14ac:dyDescent="0.25">
      <c r="A231" s="62" t="s">
        <v>252</v>
      </c>
      <c r="B231" t="s">
        <v>239</v>
      </c>
      <c r="C231">
        <v>29</v>
      </c>
      <c r="D231">
        <v>101</v>
      </c>
      <c r="E231">
        <v>20</v>
      </c>
      <c r="F231">
        <v>29</v>
      </c>
      <c r="G231">
        <v>5</v>
      </c>
      <c r="H231">
        <v>2</v>
      </c>
      <c r="I231">
        <v>2</v>
      </c>
      <c r="J231">
        <v>9</v>
      </c>
      <c r="K231">
        <v>4</v>
      </c>
      <c r="L231">
        <v>7</v>
      </c>
      <c r="M231">
        <v>27</v>
      </c>
      <c r="N231">
        <f>IF(D231=0,0,F231/D231)</f>
        <v>0.28712871287128711</v>
      </c>
      <c r="O231">
        <f>IF(D231+L231=0,0,(F231+L231)/(D231+L231))</f>
        <v>0.33333333333333331</v>
      </c>
      <c r="P231" s="26">
        <f>IF(D231=0,0,(F231+G231+2*H231+3*I231)/D231)</f>
        <v>0.43564356435643564</v>
      </c>
      <c r="Q231" s="26">
        <f>O231+P231</f>
        <v>0.76897689768976896</v>
      </c>
      <c r="R231" s="34">
        <f>D231+L231</f>
        <v>108</v>
      </c>
      <c r="S231" s="34">
        <f>E231+J231-I231</f>
        <v>27</v>
      </c>
      <c r="T231">
        <f>IF($R231&gt;3.1*$Y$1,N231,0)</f>
        <v>0</v>
      </c>
      <c r="U231">
        <f>IF($R231&gt;3.1*$Y$1,O231,0)</f>
        <v>0</v>
      </c>
      <c r="V231">
        <f>IF($R231&gt;3.1*$Y$1,P231,0)</f>
        <v>0</v>
      </c>
      <c r="W231">
        <f>IF($R231&gt;3.1*$Y$1,Q231,0)</f>
        <v>0</v>
      </c>
      <c r="AA231" t="s">
        <v>769</v>
      </c>
    </row>
    <row r="232" spans="1:28" x14ac:dyDescent="0.25">
      <c r="A232" s="62" t="s">
        <v>323</v>
      </c>
      <c r="B232" t="s">
        <v>309</v>
      </c>
      <c r="C232">
        <v>16</v>
      </c>
      <c r="D232">
        <v>69</v>
      </c>
      <c r="E232">
        <v>16</v>
      </c>
      <c r="F232">
        <v>26</v>
      </c>
      <c r="G232">
        <v>4</v>
      </c>
      <c r="H232">
        <v>0</v>
      </c>
      <c r="I232">
        <v>0</v>
      </c>
      <c r="J232">
        <v>11</v>
      </c>
      <c r="K232">
        <v>4</v>
      </c>
      <c r="L232">
        <v>6</v>
      </c>
      <c r="M232">
        <v>6</v>
      </c>
      <c r="N232">
        <f>IF(D232=0,0,F232/D232)</f>
        <v>0.37681159420289856</v>
      </c>
      <c r="O232">
        <f>IF(D232+L232=0,0,(F232+L232)/(D232+L232))</f>
        <v>0.42666666666666669</v>
      </c>
      <c r="P232" s="26">
        <f>IF(D232=0,0,(F232+G232+2*H232+3*I232)/D232)</f>
        <v>0.43478260869565216</v>
      </c>
      <c r="Q232" s="26">
        <f>O232+P232</f>
        <v>0.86144927536231886</v>
      </c>
      <c r="R232" s="34">
        <f>D232+L232</f>
        <v>75</v>
      </c>
      <c r="S232" s="34">
        <f>E232+J232-I232</f>
        <v>27</v>
      </c>
      <c r="T232">
        <f>IF($R232&gt;3.1*$Y$1,N232,0)</f>
        <v>0</v>
      </c>
      <c r="U232">
        <f>IF($R232&gt;3.1*$Y$1,O232,0)</f>
        <v>0</v>
      </c>
      <c r="V232">
        <f>IF($R232&gt;3.1*$Y$1,P232,0)</f>
        <v>0</v>
      </c>
      <c r="W232">
        <f>IF($R232&gt;3.1*$Y$1,Q232,0)</f>
        <v>0</v>
      </c>
      <c r="AA232" t="s">
        <v>769</v>
      </c>
      <c r="AB232" t="s">
        <v>9</v>
      </c>
    </row>
    <row r="233" spans="1:28" x14ac:dyDescent="0.25">
      <c r="A233" s="62" t="s">
        <v>290</v>
      </c>
      <c r="B233" t="s">
        <v>274</v>
      </c>
      <c r="C233">
        <v>54</v>
      </c>
      <c r="D233">
        <v>188</v>
      </c>
      <c r="E233">
        <v>19</v>
      </c>
      <c r="F233">
        <v>50</v>
      </c>
      <c r="G233">
        <v>6</v>
      </c>
      <c r="H233">
        <v>2</v>
      </c>
      <c r="I233">
        <v>0</v>
      </c>
      <c r="J233">
        <v>7</v>
      </c>
      <c r="K233">
        <v>10</v>
      </c>
      <c r="L233">
        <v>9</v>
      </c>
      <c r="M233">
        <v>41</v>
      </c>
      <c r="N233">
        <f>IF(D233=0,0,F233/D233)</f>
        <v>0.26595744680851063</v>
      </c>
      <c r="O233">
        <f>IF(D233+L233=0,0,(F233+L233)/(D233+L233))</f>
        <v>0.29949238578680204</v>
      </c>
      <c r="P233" s="26">
        <f>IF(D233=0,0,(F233+G233+2*H233+3*I233)/D233)</f>
        <v>0.31914893617021278</v>
      </c>
      <c r="Q233" s="26">
        <f>O233+P233</f>
        <v>0.61864132195701482</v>
      </c>
      <c r="R233" s="34">
        <f>D233+L233</f>
        <v>197</v>
      </c>
      <c r="S233" s="34">
        <f>E233+J233-I233</f>
        <v>26</v>
      </c>
      <c r="T233">
        <f>IF($R233&gt;3.1*$Y$1,N233,0)</f>
        <v>0</v>
      </c>
      <c r="U233">
        <f>IF($R233&gt;3.1*$Y$1,O233,0)</f>
        <v>0</v>
      </c>
      <c r="V233">
        <f>IF($R233&gt;3.1*$Y$1,P233,0)</f>
        <v>0</v>
      </c>
      <c r="W233">
        <f>IF($R233&gt;3.1*$Y$1,Q233,0)</f>
        <v>0</v>
      </c>
      <c r="AA233" t="s">
        <v>769</v>
      </c>
    </row>
    <row r="234" spans="1:28" x14ac:dyDescent="0.25">
      <c r="A234" s="62" t="s">
        <v>276</v>
      </c>
      <c r="B234" t="s">
        <v>274</v>
      </c>
      <c r="C234">
        <v>41</v>
      </c>
      <c r="D234">
        <v>156</v>
      </c>
      <c r="E234">
        <v>17</v>
      </c>
      <c r="F234">
        <v>38</v>
      </c>
      <c r="G234">
        <v>13</v>
      </c>
      <c r="H234">
        <v>0</v>
      </c>
      <c r="I234">
        <v>3</v>
      </c>
      <c r="J234">
        <v>12</v>
      </c>
      <c r="K234">
        <v>1</v>
      </c>
      <c r="L234">
        <v>4</v>
      </c>
      <c r="M234">
        <v>33</v>
      </c>
      <c r="N234">
        <f>IF(D234=0,0,F234/D234)</f>
        <v>0.24358974358974358</v>
      </c>
      <c r="O234">
        <f>IF(D234+L234=0,0,(F234+L234)/(D234+L234))</f>
        <v>0.26250000000000001</v>
      </c>
      <c r="P234" s="26">
        <f>IF(D234=0,0,(F234+G234+2*H234+3*I234)/D234)</f>
        <v>0.38461538461538464</v>
      </c>
      <c r="Q234" s="26">
        <f>O234+P234</f>
        <v>0.64711538461538465</v>
      </c>
      <c r="R234" s="34">
        <f>D234+L234</f>
        <v>160</v>
      </c>
      <c r="S234" s="34">
        <f>E234+J234-I234</f>
        <v>26</v>
      </c>
      <c r="T234">
        <f>IF($R234&gt;3.1*$Y$1,N234,0)</f>
        <v>0</v>
      </c>
      <c r="U234">
        <f>IF($R234&gt;3.1*$Y$1,O234,0)</f>
        <v>0</v>
      </c>
      <c r="V234">
        <f>IF($R234&gt;3.1*$Y$1,P234,0)</f>
        <v>0</v>
      </c>
      <c r="W234">
        <f>IF($R234&gt;3.1*$Y$1,Q234,0)</f>
        <v>0</v>
      </c>
      <c r="AA234" t="s">
        <v>769</v>
      </c>
      <c r="AB234" t="s">
        <v>9</v>
      </c>
    </row>
    <row r="235" spans="1:28" x14ac:dyDescent="0.25">
      <c r="A235" s="62" t="s">
        <v>316</v>
      </c>
      <c r="B235" t="s">
        <v>309</v>
      </c>
      <c r="C235">
        <v>22</v>
      </c>
      <c r="D235">
        <v>78</v>
      </c>
      <c r="E235">
        <v>19</v>
      </c>
      <c r="F235">
        <v>23</v>
      </c>
      <c r="G235">
        <v>3</v>
      </c>
      <c r="H235">
        <v>0</v>
      </c>
      <c r="I235">
        <v>8</v>
      </c>
      <c r="J235">
        <v>15</v>
      </c>
      <c r="K235">
        <v>0</v>
      </c>
      <c r="L235">
        <v>14</v>
      </c>
      <c r="M235">
        <v>10</v>
      </c>
      <c r="N235">
        <f>IF(D235=0,0,F235/D235)</f>
        <v>0.29487179487179488</v>
      </c>
      <c r="O235">
        <f>IF(D235+L235=0,0,(F235+L235)/(D235+L235))</f>
        <v>0.40217391304347827</v>
      </c>
      <c r="P235" s="26">
        <f>IF(D235=0,0,(F235+G235+2*H235+3*I235)/D235)</f>
        <v>0.64102564102564108</v>
      </c>
      <c r="Q235" s="26">
        <f>O235+P235</f>
        <v>1.0431995540691195</v>
      </c>
      <c r="R235" s="34">
        <f>D235+L235</f>
        <v>92</v>
      </c>
      <c r="S235" s="34">
        <f>E235+J235-I235</f>
        <v>26</v>
      </c>
      <c r="T235">
        <f>IF($R235&gt;3.1*$Y$1,N235,0)</f>
        <v>0</v>
      </c>
      <c r="U235">
        <f>IF($R235&gt;3.1*$Y$1,O235,0)</f>
        <v>0</v>
      </c>
      <c r="V235">
        <f>IF($R235&gt;3.1*$Y$1,P235,0)</f>
        <v>0</v>
      </c>
      <c r="W235">
        <f>IF($R235&gt;3.1*$Y$1,Q235,0)</f>
        <v>0</v>
      </c>
      <c r="AA235" t="s">
        <v>769</v>
      </c>
    </row>
    <row r="236" spans="1:28" x14ac:dyDescent="0.25">
      <c r="A236" s="62" t="s">
        <v>605</v>
      </c>
      <c r="B236" t="s">
        <v>588</v>
      </c>
      <c r="C236">
        <v>34</v>
      </c>
      <c r="D236">
        <v>133</v>
      </c>
      <c r="E236">
        <v>14</v>
      </c>
      <c r="F236">
        <v>30</v>
      </c>
      <c r="G236">
        <v>6</v>
      </c>
      <c r="H236">
        <v>2</v>
      </c>
      <c r="I236">
        <v>1</v>
      </c>
      <c r="J236">
        <v>11</v>
      </c>
      <c r="K236">
        <v>11</v>
      </c>
      <c r="L236">
        <v>2</v>
      </c>
      <c r="M236">
        <v>23</v>
      </c>
      <c r="N236">
        <f>IF(D236=0,0,F236/D236)</f>
        <v>0.22556390977443608</v>
      </c>
      <c r="O236">
        <f>IF(D236+L236=0,0,(F236+L236)/(D236+L236))</f>
        <v>0.23703703703703705</v>
      </c>
      <c r="P236" s="26">
        <f>IF(D236=0,0,(F236+G236+2*H236+3*I236)/D236)</f>
        <v>0.32330827067669171</v>
      </c>
      <c r="Q236" s="26">
        <f>O236+P236</f>
        <v>0.56034530771372881</v>
      </c>
      <c r="R236" s="34">
        <f>D236+L236</f>
        <v>135</v>
      </c>
      <c r="S236" s="34">
        <f>E236+J236-I236</f>
        <v>24</v>
      </c>
      <c r="T236">
        <f>IF($R236&gt;3.1*$Y$1,N236,0)</f>
        <v>0</v>
      </c>
      <c r="U236">
        <f>IF($R236&gt;3.1*$Y$1,O236,0)</f>
        <v>0</v>
      </c>
      <c r="V236">
        <f>IF($R236&gt;3.1*$Y$1,P236,0)</f>
        <v>0</v>
      </c>
      <c r="W236">
        <f>IF($R236&gt;3.1*$Y$1,Q236,0)</f>
        <v>0</v>
      </c>
      <c r="AA236" t="s">
        <v>768</v>
      </c>
    </row>
    <row r="237" spans="1:28" x14ac:dyDescent="0.25">
      <c r="A237" t="s">
        <v>70</v>
      </c>
      <c r="B237" t="s">
        <v>43</v>
      </c>
      <c r="C237">
        <v>52</v>
      </c>
      <c r="D237">
        <v>167</v>
      </c>
      <c r="E237">
        <v>20</v>
      </c>
      <c r="F237">
        <v>32</v>
      </c>
      <c r="G237">
        <v>4</v>
      </c>
      <c r="H237">
        <v>1</v>
      </c>
      <c r="I237">
        <v>6</v>
      </c>
      <c r="J237">
        <v>9</v>
      </c>
      <c r="K237">
        <v>0</v>
      </c>
      <c r="L237">
        <v>3</v>
      </c>
      <c r="M237">
        <v>40</v>
      </c>
      <c r="N237">
        <f>IF(D237=0,0,F237/D237)</f>
        <v>0.19161676646706588</v>
      </c>
      <c r="O237">
        <f>IF(D237+L237=0,0,(F237+L237)/(D237+L237))</f>
        <v>0.20588235294117646</v>
      </c>
      <c r="P237" s="26">
        <f>IF(D237=0,0,(F237+G237+2*H237+3*I237)/D237)</f>
        <v>0.33532934131736525</v>
      </c>
      <c r="Q237" s="26">
        <f>O237+P237</f>
        <v>0.54121169425854165</v>
      </c>
      <c r="R237" s="34">
        <f>D237+L237</f>
        <v>170</v>
      </c>
      <c r="S237" s="34">
        <f>E237+J237-I237</f>
        <v>23</v>
      </c>
      <c r="T237">
        <f>IF($R237&gt;3.1*$Y$1,N237,0)</f>
        <v>0</v>
      </c>
      <c r="U237">
        <f>IF($R237&gt;3.1*$Y$1,O237,0)</f>
        <v>0</v>
      </c>
      <c r="V237">
        <f>IF($R237&gt;3.1*$Y$1,P237,0)</f>
        <v>0</v>
      </c>
      <c r="W237">
        <f>IF($R237&gt;3.1*$Y$1,Q237,0)</f>
        <v>0</v>
      </c>
      <c r="AA237" t="s">
        <v>768</v>
      </c>
    </row>
    <row r="238" spans="1:28" x14ac:dyDescent="0.25">
      <c r="A238" t="s">
        <v>565</v>
      </c>
      <c r="B238" t="s">
        <v>553</v>
      </c>
      <c r="C238">
        <v>30</v>
      </c>
      <c r="D238">
        <v>97</v>
      </c>
      <c r="E238">
        <v>15</v>
      </c>
      <c r="F238">
        <v>29</v>
      </c>
      <c r="G238">
        <v>3</v>
      </c>
      <c r="H238">
        <v>0</v>
      </c>
      <c r="I238">
        <v>7</v>
      </c>
      <c r="J238">
        <v>15</v>
      </c>
      <c r="K238">
        <v>1</v>
      </c>
      <c r="L238">
        <v>14</v>
      </c>
      <c r="M238">
        <v>24</v>
      </c>
      <c r="N238">
        <f>IF(D238=0,0,F238/D238)</f>
        <v>0.29896907216494845</v>
      </c>
      <c r="O238">
        <f>IF(D238+L238=0,0,(F238+L238)/(D238+L238))</f>
        <v>0.38738738738738737</v>
      </c>
      <c r="P238" s="26">
        <f>IF(D238=0,0,(F238+G238+2*H238+3*I238)/D238)</f>
        <v>0.54639175257731953</v>
      </c>
      <c r="Q238" s="26">
        <f>O238+P238</f>
        <v>0.93377913996470685</v>
      </c>
      <c r="R238" s="34">
        <f>D238+L238</f>
        <v>111</v>
      </c>
      <c r="S238" s="34">
        <f>E238+J238-I238</f>
        <v>23</v>
      </c>
      <c r="T238">
        <f>IF($R238&gt;3.1*$Y$1,N238,0)</f>
        <v>0</v>
      </c>
      <c r="U238">
        <f>IF($R238&gt;3.1*$Y$1,O238,0)</f>
        <v>0</v>
      </c>
      <c r="V238">
        <f>IF($R238&gt;3.1*$Y$1,P238,0)</f>
        <v>0</v>
      </c>
      <c r="W238">
        <f>IF($R238&gt;3.1*$Y$1,Q238,0)</f>
        <v>0</v>
      </c>
      <c r="AA238" t="s">
        <v>769</v>
      </c>
    </row>
    <row r="239" spans="1:28" x14ac:dyDescent="0.25">
      <c r="A239" s="62" t="s">
        <v>313</v>
      </c>
      <c r="B239" t="s">
        <v>309</v>
      </c>
      <c r="C239">
        <v>23</v>
      </c>
      <c r="D239">
        <v>91</v>
      </c>
      <c r="E239">
        <v>12</v>
      </c>
      <c r="F239">
        <v>24</v>
      </c>
      <c r="G239">
        <v>5</v>
      </c>
      <c r="H239">
        <v>1</v>
      </c>
      <c r="I239">
        <v>1</v>
      </c>
      <c r="J239">
        <v>12</v>
      </c>
      <c r="K239">
        <v>2</v>
      </c>
      <c r="L239">
        <v>10</v>
      </c>
      <c r="M239">
        <v>15</v>
      </c>
      <c r="N239">
        <f>IF(D239=0,0,F239/D239)</f>
        <v>0.26373626373626374</v>
      </c>
      <c r="O239">
        <f>IF(D239+L239=0,0,(F239+L239)/(D239+L239))</f>
        <v>0.33663366336633666</v>
      </c>
      <c r="P239" s="26">
        <f>IF(D239=0,0,(F239+G239+2*H239+3*I239)/D239)</f>
        <v>0.37362637362637363</v>
      </c>
      <c r="Q239" s="26">
        <f>O239+P239</f>
        <v>0.71026003699271034</v>
      </c>
      <c r="R239" s="34">
        <f>D239+L239</f>
        <v>101</v>
      </c>
      <c r="S239" s="34">
        <f>E239+J239-I239</f>
        <v>23</v>
      </c>
      <c r="T239">
        <f>IF($R239&gt;3.1*$Y$1,N239,0)</f>
        <v>0</v>
      </c>
      <c r="U239">
        <f>IF($R239&gt;3.1*$Y$1,O239,0)</f>
        <v>0</v>
      </c>
      <c r="V239">
        <f>IF($R239&gt;3.1*$Y$1,P239,0)</f>
        <v>0</v>
      </c>
      <c r="W239">
        <f>IF($R239&gt;3.1*$Y$1,Q239,0)</f>
        <v>0</v>
      </c>
      <c r="AA239" t="s">
        <v>769</v>
      </c>
    </row>
    <row r="240" spans="1:28" x14ac:dyDescent="0.25">
      <c r="A240" t="s">
        <v>568</v>
      </c>
      <c r="B240" t="s">
        <v>553</v>
      </c>
      <c r="C240">
        <v>39</v>
      </c>
      <c r="D240">
        <v>132</v>
      </c>
      <c r="E240">
        <v>13</v>
      </c>
      <c r="F240">
        <v>32</v>
      </c>
      <c r="G240">
        <v>1</v>
      </c>
      <c r="H240">
        <v>0</v>
      </c>
      <c r="I240">
        <v>7</v>
      </c>
      <c r="J240">
        <v>16</v>
      </c>
      <c r="K240">
        <v>0</v>
      </c>
      <c r="L240">
        <v>8</v>
      </c>
      <c r="M240">
        <v>29</v>
      </c>
      <c r="N240">
        <f>IF(D240=0,0,F240/D240)</f>
        <v>0.24242424242424243</v>
      </c>
      <c r="O240">
        <f>IF(D240+L240=0,0,(F240+L240)/(D240+L240))</f>
        <v>0.2857142857142857</v>
      </c>
      <c r="P240" s="26">
        <f>IF(D240=0,0,(F240+G240+2*H240+3*I240)/D240)</f>
        <v>0.40909090909090912</v>
      </c>
      <c r="Q240" s="26">
        <f>O240+P240</f>
        <v>0.69480519480519476</v>
      </c>
      <c r="R240" s="34">
        <f>D240+L240</f>
        <v>140</v>
      </c>
      <c r="S240" s="34">
        <f>E240+J240-I240</f>
        <v>22</v>
      </c>
      <c r="T240">
        <f>IF($R240&gt;3.1*$Y$1,N240,0)</f>
        <v>0</v>
      </c>
      <c r="U240">
        <f>IF($R240&gt;3.1*$Y$1,O240,0)</f>
        <v>0</v>
      </c>
      <c r="V240">
        <f>IF($R240&gt;3.1*$Y$1,P240,0)</f>
        <v>0</v>
      </c>
      <c r="W240">
        <f>IF($R240&gt;3.1*$Y$1,Q240,0)</f>
        <v>0</v>
      </c>
      <c r="AA240" t="s">
        <v>769</v>
      </c>
      <c r="AB240" t="s">
        <v>9</v>
      </c>
    </row>
    <row r="241" spans="1:28" x14ac:dyDescent="0.25">
      <c r="A241" s="62" t="s">
        <v>282</v>
      </c>
      <c r="B241" t="s">
        <v>274</v>
      </c>
      <c r="C241">
        <v>34</v>
      </c>
      <c r="D241">
        <v>126</v>
      </c>
      <c r="E241">
        <v>15</v>
      </c>
      <c r="F241">
        <v>27</v>
      </c>
      <c r="G241">
        <v>6</v>
      </c>
      <c r="H241">
        <v>1</v>
      </c>
      <c r="I241">
        <v>5</v>
      </c>
      <c r="J241">
        <v>12</v>
      </c>
      <c r="K241">
        <v>0</v>
      </c>
      <c r="L241">
        <v>8</v>
      </c>
      <c r="M241">
        <v>33</v>
      </c>
      <c r="N241">
        <f>IF(D241=0,0,F241/D241)</f>
        <v>0.21428571428571427</v>
      </c>
      <c r="O241">
        <f>IF(D241+L241=0,0,(F241+L241)/(D241+L241))</f>
        <v>0.26119402985074625</v>
      </c>
      <c r="P241" s="26">
        <f>IF(D241=0,0,(F241+G241+2*H241+3*I241)/D241)</f>
        <v>0.3968253968253968</v>
      </c>
      <c r="Q241" s="26">
        <f>O241+P241</f>
        <v>0.65801942667614299</v>
      </c>
      <c r="R241" s="34">
        <f>D241+L241</f>
        <v>134</v>
      </c>
      <c r="S241" s="34">
        <f>E241+J241-I241</f>
        <v>22</v>
      </c>
      <c r="T241">
        <f>IF($R241&gt;3.1*$Y$1,N241,0)</f>
        <v>0</v>
      </c>
      <c r="U241">
        <f>IF($R241&gt;3.1*$Y$1,O241,0)</f>
        <v>0</v>
      </c>
      <c r="V241">
        <f>IF($R241&gt;3.1*$Y$1,P241,0)</f>
        <v>0</v>
      </c>
      <c r="W241">
        <f>IF($R241&gt;3.1*$Y$1,Q241,0)</f>
        <v>0</v>
      </c>
      <c r="AA241" t="s">
        <v>769</v>
      </c>
    </row>
    <row r="242" spans="1:28" x14ac:dyDescent="0.25">
      <c r="A242" s="62" t="s">
        <v>383</v>
      </c>
      <c r="B242" t="s">
        <v>378</v>
      </c>
      <c r="C242">
        <v>59</v>
      </c>
      <c r="D242">
        <v>95</v>
      </c>
      <c r="E242">
        <v>9</v>
      </c>
      <c r="F242">
        <v>30</v>
      </c>
      <c r="G242">
        <v>7</v>
      </c>
      <c r="H242">
        <v>2</v>
      </c>
      <c r="I242">
        <v>0</v>
      </c>
      <c r="J242">
        <v>12</v>
      </c>
      <c r="K242">
        <v>0</v>
      </c>
      <c r="L242">
        <v>11</v>
      </c>
      <c r="M242">
        <v>16</v>
      </c>
      <c r="N242">
        <f>IF(D242=0,0,F242/D242)</f>
        <v>0.31578947368421051</v>
      </c>
      <c r="O242">
        <f>IF(D242+L242=0,0,(F242+L242)/(D242+L242))</f>
        <v>0.3867924528301887</v>
      </c>
      <c r="P242" s="26">
        <f>IF(D242=0,0,(F242+G242+2*H242+3*I242)/D242)</f>
        <v>0.43157894736842106</v>
      </c>
      <c r="Q242" s="26">
        <f>O242+P242</f>
        <v>0.81837140019860977</v>
      </c>
      <c r="R242" s="34">
        <f>D242+L242</f>
        <v>106</v>
      </c>
      <c r="S242" s="34">
        <f>E242+J242-I242</f>
        <v>21</v>
      </c>
      <c r="T242">
        <f>IF($R242&gt;3.1*$Y$1,N242,0)</f>
        <v>0</v>
      </c>
      <c r="U242">
        <f>IF($R242&gt;3.1*$Y$1,O242,0)</f>
        <v>0</v>
      </c>
      <c r="V242">
        <f>IF($R242&gt;3.1*$Y$1,P242,0)</f>
        <v>0</v>
      </c>
      <c r="W242">
        <f>IF($R242&gt;3.1*$Y$1,Q242,0)</f>
        <v>0</v>
      </c>
      <c r="AA242" t="s">
        <v>769</v>
      </c>
    </row>
    <row r="243" spans="1:28" x14ac:dyDescent="0.25">
      <c r="A243" s="62" t="s">
        <v>667</v>
      </c>
      <c r="B243" t="s">
        <v>658</v>
      </c>
      <c r="C243">
        <v>39</v>
      </c>
      <c r="D243">
        <v>133</v>
      </c>
      <c r="E243">
        <v>14</v>
      </c>
      <c r="F243">
        <v>33</v>
      </c>
      <c r="G243">
        <v>5</v>
      </c>
      <c r="H243">
        <v>0</v>
      </c>
      <c r="I243">
        <v>2</v>
      </c>
      <c r="J243">
        <v>8</v>
      </c>
      <c r="K243">
        <v>3</v>
      </c>
      <c r="L243">
        <v>10</v>
      </c>
      <c r="M243">
        <v>14</v>
      </c>
      <c r="N243">
        <f>IF(D243=0,0,F243/D243)</f>
        <v>0.24812030075187969</v>
      </c>
      <c r="O243">
        <f>IF(D243+L243=0,0,(F243+L243)/(D243+L243))</f>
        <v>0.30069930069930068</v>
      </c>
      <c r="P243" s="26">
        <f>IF(D243=0,0,(F243+G243+2*H243+3*I243)/D243)</f>
        <v>0.33082706766917291</v>
      </c>
      <c r="Q243" s="26">
        <f>O243+P243</f>
        <v>0.63152636836847353</v>
      </c>
      <c r="R243" s="34">
        <f>D243+L243</f>
        <v>143</v>
      </c>
      <c r="S243" s="34">
        <f>E243+J243-I243</f>
        <v>20</v>
      </c>
      <c r="T243">
        <f>IF($R243&gt;3.1*$Y$1,N243,0)</f>
        <v>0</v>
      </c>
      <c r="U243">
        <f>IF($R243&gt;3.1*$Y$1,O243,0)</f>
        <v>0</v>
      </c>
      <c r="V243">
        <f>IF($R243&gt;3.1*$Y$1,P243,0)</f>
        <v>0</v>
      </c>
      <c r="W243">
        <f>IF($R243&gt;3.1*$Y$1,Q243,0)</f>
        <v>0</v>
      </c>
      <c r="AA243" t="s">
        <v>769</v>
      </c>
    </row>
    <row r="244" spans="1:28" x14ac:dyDescent="0.25">
      <c r="A244" t="s">
        <v>152</v>
      </c>
      <c r="B244" t="s">
        <v>135</v>
      </c>
      <c r="C244">
        <v>24</v>
      </c>
      <c r="D244">
        <v>42</v>
      </c>
      <c r="E244">
        <v>8</v>
      </c>
      <c r="F244">
        <v>13</v>
      </c>
      <c r="G244">
        <v>5</v>
      </c>
      <c r="H244">
        <v>1</v>
      </c>
      <c r="I244">
        <v>3</v>
      </c>
      <c r="J244">
        <v>14</v>
      </c>
      <c r="K244">
        <v>1</v>
      </c>
      <c r="L244">
        <v>1</v>
      </c>
      <c r="M244">
        <v>11</v>
      </c>
      <c r="N244">
        <f>IF(D244=0,0,F244/D244)</f>
        <v>0.30952380952380953</v>
      </c>
      <c r="O244">
        <f>IF(D244+L244=0,0,(F244+L244)/(D244+L244))</f>
        <v>0.32558139534883723</v>
      </c>
      <c r="P244" s="26">
        <f>IF(D244=0,0,(F244+G244+2*H244+3*I244)/D244)</f>
        <v>0.69047619047619047</v>
      </c>
      <c r="Q244" s="26">
        <f>O244+P244</f>
        <v>1.0160575858250276</v>
      </c>
      <c r="R244" s="34">
        <f>D244+L244</f>
        <v>43</v>
      </c>
      <c r="S244" s="34">
        <f>E244+J244-I244</f>
        <v>19</v>
      </c>
      <c r="T244">
        <f>IF($R244&gt;3.1*$Y$1,N244,0)</f>
        <v>0</v>
      </c>
      <c r="U244">
        <f>IF($R244&gt;3.1*$Y$1,O244,0)</f>
        <v>0</v>
      </c>
      <c r="V244">
        <f>IF($R244&gt;3.1*$Y$1,P244,0)</f>
        <v>0</v>
      </c>
      <c r="W244">
        <f>IF($R244&gt;3.1*$Y$1,Q244,0)</f>
        <v>0</v>
      </c>
      <c r="AA244" t="s">
        <v>768</v>
      </c>
    </row>
    <row r="245" spans="1:28" x14ac:dyDescent="0.25">
      <c r="A245" s="62" t="s">
        <v>662</v>
      </c>
      <c r="B245" t="s">
        <v>658</v>
      </c>
      <c r="C245">
        <v>55</v>
      </c>
      <c r="D245">
        <v>185</v>
      </c>
      <c r="E245">
        <v>14</v>
      </c>
      <c r="F245">
        <v>42</v>
      </c>
      <c r="G245">
        <v>8</v>
      </c>
      <c r="H245">
        <v>0</v>
      </c>
      <c r="I245">
        <v>0</v>
      </c>
      <c r="J245">
        <v>4</v>
      </c>
      <c r="K245">
        <v>8</v>
      </c>
      <c r="L245">
        <v>8</v>
      </c>
      <c r="M245">
        <v>44</v>
      </c>
      <c r="N245">
        <f>IF(D245=0,0,F245/D245)</f>
        <v>0.22702702702702704</v>
      </c>
      <c r="O245">
        <f>IF(D245+L245=0,0,(F245+L245)/(D245+L245))</f>
        <v>0.25906735751295334</v>
      </c>
      <c r="P245" s="26">
        <f>IF(D245=0,0,(F245+G245+2*H245+3*I245)/D245)</f>
        <v>0.27027027027027029</v>
      </c>
      <c r="Q245" s="26">
        <f>O245+P245</f>
        <v>0.52933762778322357</v>
      </c>
      <c r="R245" s="34">
        <f>D245+L245</f>
        <v>193</v>
      </c>
      <c r="S245" s="34">
        <f>E245+J245-I245</f>
        <v>18</v>
      </c>
      <c r="T245">
        <f>IF($R245&gt;3.1*$Y$1,N245,0)</f>
        <v>0</v>
      </c>
      <c r="U245">
        <f>IF($R245&gt;3.1*$Y$1,O245,0)</f>
        <v>0</v>
      </c>
      <c r="V245">
        <f>IF($R245&gt;3.1*$Y$1,P245,0)</f>
        <v>0</v>
      </c>
      <c r="W245">
        <f>IF($R245&gt;3.1*$Y$1,Q245,0)</f>
        <v>0</v>
      </c>
      <c r="AA245" t="s">
        <v>769</v>
      </c>
      <c r="AB245" t="s">
        <v>9</v>
      </c>
    </row>
    <row r="246" spans="1:28" x14ac:dyDescent="0.25">
      <c r="A246" s="62" t="s">
        <v>626</v>
      </c>
      <c r="B246" t="s">
        <v>623</v>
      </c>
      <c r="C246">
        <v>26</v>
      </c>
      <c r="D246">
        <v>99</v>
      </c>
      <c r="E246">
        <v>11</v>
      </c>
      <c r="F246">
        <v>18</v>
      </c>
      <c r="G246">
        <v>1</v>
      </c>
      <c r="H246">
        <v>0</v>
      </c>
      <c r="I246">
        <v>7</v>
      </c>
      <c r="J246">
        <v>14</v>
      </c>
      <c r="K246">
        <v>0</v>
      </c>
      <c r="L246">
        <v>2</v>
      </c>
      <c r="M246">
        <v>31</v>
      </c>
      <c r="N246">
        <f>IF(D246=0,0,F246/D246)</f>
        <v>0.18181818181818182</v>
      </c>
      <c r="O246">
        <f>IF(D246+L246=0,0,(F246+L246)/(D246+L246))</f>
        <v>0.19801980198019803</v>
      </c>
      <c r="P246" s="26">
        <f>IF(D246=0,0,(F246+G246+2*H246+3*I246)/D246)</f>
        <v>0.40404040404040403</v>
      </c>
      <c r="Q246" s="26">
        <f>O246+P246</f>
        <v>0.60206020602060206</v>
      </c>
      <c r="R246" s="34">
        <f>D246+L246</f>
        <v>101</v>
      </c>
      <c r="S246" s="34">
        <f>E246+J246-I246</f>
        <v>18</v>
      </c>
      <c r="T246">
        <f>IF($R246&gt;3.1*$Y$1,N246,0)</f>
        <v>0</v>
      </c>
      <c r="U246">
        <f>IF($R246&gt;3.1*$Y$1,O246,0)</f>
        <v>0</v>
      </c>
      <c r="V246">
        <f>IF($R246&gt;3.1*$Y$1,P246,0)</f>
        <v>0</v>
      </c>
      <c r="W246">
        <f>IF($R246&gt;3.1*$Y$1,Q246,0)</f>
        <v>0</v>
      </c>
      <c r="AA246" t="s">
        <v>769</v>
      </c>
      <c r="AB246" t="s">
        <v>9</v>
      </c>
    </row>
    <row r="247" spans="1:28" x14ac:dyDescent="0.25">
      <c r="A247" s="62" t="s">
        <v>394</v>
      </c>
      <c r="B247" t="s">
        <v>378</v>
      </c>
      <c r="C247">
        <v>57</v>
      </c>
      <c r="D247">
        <v>76</v>
      </c>
      <c r="E247">
        <v>12</v>
      </c>
      <c r="F247">
        <v>19</v>
      </c>
      <c r="G247">
        <v>3</v>
      </c>
      <c r="H247">
        <v>0</v>
      </c>
      <c r="I247">
        <v>1</v>
      </c>
      <c r="J247">
        <v>7</v>
      </c>
      <c r="K247">
        <v>0</v>
      </c>
      <c r="L247">
        <v>4</v>
      </c>
      <c r="M247">
        <v>13</v>
      </c>
      <c r="N247">
        <f>IF(D247=0,0,F247/D247)</f>
        <v>0.25</v>
      </c>
      <c r="O247">
        <f>IF(D247+L247=0,0,(F247+L247)/(D247+L247))</f>
        <v>0.28749999999999998</v>
      </c>
      <c r="P247" s="26">
        <f>IF(D247=0,0,(F247+G247+2*H247+3*I247)/D247)</f>
        <v>0.32894736842105265</v>
      </c>
      <c r="Q247" s="26">
        <f>O247+P247</f>
        <v>0.61644736842105263</v>
      </c>
      <c r="R247" s="34">
        <f>D247+L247</f>
        <v>80</v>
      </c>
      <c r="S247" s="34">
        <f>E247+J247-I247</f>
        <v>18</v>
      </c>
      <c r="T247">
        <f>IF($R247&gt;3.1*$Y$1,N247,0)</f>
        <v>0</v>
      </c>
      <c r="U247">
        <f>IF($R247&gt;3.1*$Y$1,O247,0)</f>
        <v>0</v>
      </c>
      <c r="V247">
        <f>IF($R247&gt;3.1*$Y$1,P247,0)</f>
        <v>0</v>
      </c>
      <c r="W247">
        <f>IF($R247&gt;3.1*$Y$1,Q247,0)</f>
        <v>0</v>
      </c>
      <c r="AA247" t="s">
        <v>769</v>
      </c>
    </row>
    <row r="248" spans="1:28" x14ac:dyDescent="0.25">
      <c r="A248" s="62" t="s">
        <v>428</v>
      </c>
      <c r="B248" t="s">
        <v>413</v>
      </c>
      <c r="C248">
        <v>99</v>
      </c>
      <c r="D248">
        <v>125</v>
      </c>
      <c r="E248">
        <v>7</v>
      </c>
      <c r="F248">
        <v>32</v>
      </c>
      <c r="G248">
        <v>7</v>
      </c>
      <c r="H248">
        <v>0</v>
      </c>
      <c r="I248">
        <v>1</v>
      </c>
      <c r="J248">
        <v>10</v>
      </c>
      <c r="K248">
        <v>0</v>
      </c>
      <c r="L248">
        <v>8</v>
      </c>
      <c r="M248">
        <v>16</v>
      </c>
      <c r="N248">
        <f>IF(D248=0,0,F248/D248)</f>
        <v>0.25600000000000001</v>
      </c>
      <c r="O248">
        <f>IF(D248+L248=0,0,(F248+L248)/(D248+L248))</f>
        <v>0.3007518796992481</v>
      </c>
      <c r="P248" s="26">
        <f>IF(D248=0,0,(F248+G248+2*H248+3*I248)/D248)</f>
        <v>0.33600000000000002</v>
      </c>
      <c r="Q248" s="26">
        <f>O248+P248</f>
        <v>0.63675187969924818</v>
      </c>
      <c r="R248" s="34">
        <f>D248+L248</f>
        <v>133</v>
      </c>
      <c r="S248" s="34">
        <f>E248+J248-I248</f>
        <v>16</v>
      </c>
      <c r="T248">
        <f>IF($R248&gt;3.1*$Y$1,N248,0)</f>
        <v>0</v>
      </c>
      <c r="U248">
        <f>IF($R248&gt;3.1*$Y$1,O248,0)</f>
        <v>0</v>
      </c>
      <c r="V248">
        <f>IF($R248&gt;3.1*$Y$1,P248,0)</f>
        <v>0</v>
      </c>
      <c r="W248">
        <f>IF($R248&gt;3.1*$Y$1,Q248,0)</f>
        <v>0</v>
      </c>
      <c r="AA248" t="s">
        <v>768</v>
      </c>
    </row>
    <row r="249" spans="1:28" x14ac:dyDescent="0.25">
      <c r="A249" s="62" t="s">
        <v>531</v>
      </c>
      <c r="B249" t="s">
        <v>518</v>
      </c>
      <c r="C249">
        <v>30</v>
      </c>
      <c r="D249">
        <v>81</v>
      </c>
      <c r="E249">
        <v>11</v>
      </c>
      <c r="F249">
        <v>22</v>
      </c>
      <c r="G249">
        <v>1</v>
      </c>
      <c r="H249">
        <v>0</v>
      </c>
      <c r="I249">
        <v>2</v>
      </c>
      <c r="J249">
        <v>6</v>
      </c>
      <c r="K249">
        <v>1</v>
      </c>
      <c r="L249">
        <v>8</v>
      </c>
      <c r="M249">
        <v>12</v>
      </c>
      <c r="N249">
        <f>IF(D249=0,0,F249/D249)</f>
        <v>0.27160493827160492</v>
      </c>
      <c r="O249">
        <f>IF(D249+L249=0,0,(F249+L249)/(D249+L249))</f>
        <v>0.33707865168539325</v>
      </c>
      <c r="P249" s="26">
        <f>IF(D249=0,0,(F249+G249+2*H249+3*I249)/D249)</f>
        <v>0.35802469135802467</v>
      </c>
      <c r="Q249" s="26">
        <f>O249+P249</f>
        <v>0.69510334304341792</v>
      </c>
      <c r="R249" s="34">
        <f>D249+L249</f>
        <v>89</v>
      </c>
      <c r="S249" s="34">
        <f>E249+J249-I249</f>
        <v>15</v>
      </c>
      <c r="T249">
        <f>IF($R249&gt;3.1*$Y$1,N249,0)</f>
        <v>0</v>
      </c>
      <c r="U249">
        <f>IF($R249&gt;3.1*$Y$1,O249,0)</f>
        <v>0</v>
      </c>
      <c r="V249">
        <f>IF($R249&gt;3.1*$Y$1,P249,0)</f>
        <v>0</v>
      </c>
      <c r="W249">
        <f>IF($R249&gt;3.1*$Y$1,Q249,0)</f>
        <v>0</v>
      </c>
      <c r="AA249" t="s">
        <v>768</v>
      </c>
    </row>
    <row r="250" spans="1:28" x14ac:dyDescent="0.25">
      <c r="A250" s="62" t="s">
        <v>659</v>
      </c>
      <c r="B250" t="s">
        <v>658</v>
      </c>
      <c r="C250">
        <v>36</v>
      </c>
      <c r="D250">
        <v>120</v>
      </c>
      <c r="E250">
        <v>8</v>
      </c>
      <c r="F250">
        <v>19</v>
      </c>
      <c r="G250">
        <v>1</v>
      </c>
      <c r="H250">
        <v>0</v>
      </c>
      <c r="I250">
        <v>2</v>
      </c>
      <c r="J250">
        <v>7</v>
      </c>
      <c r="K250">
        <v>1</v>
      </c>
      <c r="L250">
        <v>7</v>
      </c>
      <c r="M250">
        <v>12</v>
      </c>
      <c r="N250">
        <f>IF(D250=0,0,F250/D250)</f>
        <v>0.15833333333333333</v>
      </c>
      <c r="O250">
        <f>IF(D250+L250=0,0,(F250+L250)/(D250+L250))</f>
        <v>0.20472440944881889</v>
      </c>
      <c r="P250" s="26">
        <f>IF(D250=0,0,(F250+G250+2*H250+3*I250)/D250)</f>
        <v>0.21666666666666667</v>
      </c>
      <c r="Q250" s="26">
        <f>O250+P250</f>
        <v>0.42139107611548554</v>
      </c>
      <c r="R250" s="34">
        <f>D250+L250</f>
        <v>127</v>
      </c>
      <c r="S250" s="34">
        <f>E250+J250-I250</f>
        <v>13</v>
      </c>
      <c r="T250">
        <f>IF($R250&gt;3.1*$Y$1,N250,0)</f>
        <v>0</v>
      </c>
      <c r="U250">
        <f>IF($R250&gt;3.1*$Y$1,O250,0)</f>
        <v>0</v>
      </c>
      <c r="V250">
        <f>IF($R250&gt;3.1*$Y$1,P250,0)</f>
        <v>0</v>
      </c>
      <c r="W250">
        <f>IF($R250&gt;3.1*$Y$1,Q250,0)</f>
        <v>0</v>
      </c>
      <c r="AA250" t="s">
        <v>769</v>
      </c>
    </row>
    <row r="251" spans="1:28" x14ac:dyDescent="0.25">
      <c r="A251" s="62" t="s">
        <v>661</v>
      </c>
      <c r="B251" t="s">
        <v>658</v>
      </c>
      <c r="C251">
        <v>22</v>
      </c>
      <c r="D251">
        <v>67</v>
      </c>
      <c r="E251">
        <v>9</v>
      </c>
      <c r="F251">
        <v>19</v>
      </c>
      <c r="G251">
        <v>5</v>
      </c>
      <c r="H251">
        <v>0</v>
      </c>
      <c r="I251">
        <v>1</v>
      </c>
      <c r="J251">
        <v>5</v>
      </c>
      <c r="K251">
        <v>0</v>
      </c>
      <c r="L251">
        <v>7</v>
      </c>
      <c r="M251">
        <v>12</v>
      </c>
      <c r="N251">
        <f>IF(D251=0,0,F251/D251)</f>
        <v>0.28358208955223879</v>
      </c>
      <c r="O251">
        <f>IF(D251+L251=0,0,(F251+L251)/(D251+L251))</f>
        <v>0.35135135135135137</v>
      </c>
      <c r="P251" s="26">
        <f>IF(D251=0,0,(F251+G251+2*H251+3*I251)/D251)</f>
        <v>0.40298507462686567</v>
      </c>
      <c r="Q251" s="26">
        <f>O251+P251</f>
        <v>0.75433642597821704</v>
      </c>
      <c r="R251" s="34">
        <f>D251+L251</f>
        <v>74</v>
      </c>
      <c r="S251" s="34">
        <f>E251+J251-I251</f>
        <v>13</v>
      </c>
      <c r="T251">
        <f>IF($R251&gt;3.1*$Y$1,N251,0)</f>
        <v>0</v>
      </c>
      <c r="U251">
        <f>IF($R251&gt;3.1*$Y$1,O251,0)</f>
        <v>0</v>
      </c>
      <c r="V251">
        <f>IF($R251&gt;3.1*$Y$1,P251,0)</f>
        <v>0</v>
      </c>
      <c r="W251">
        <f>IF($R251&gt;3.1*$Y$1,Q251,0)</f>
        <v>0</v>
      </c>
      <c r="AA251" t="s">
        <v>769</v>
      </c>
    </row>
    <row r="252" spans="1:28" x14ac:dyDescent="0.25">
      <c r="A252" s="62" t="s">
        <v>529</v>
      </c>
      <c r="B252" t="s">
        <v>518</v>
      </c>
      <c r="C252">
        <v>32</v>
      </c>
      <c r="D252">
        <v>80</v>
      </c>
      <c r="E252">
        <v>8</v>
      </c>
      <c r="F252">
        <v>10</v>
      </c>
      <c r="G252">
        <v>3</v>
      </c>
      <c r="H252">
        <v>0</v>
      </c>
      <c r="I252">
        <v>2</v>
      </c>
      <c r="J252">
        <v>6</v>
      </c>
      <c r="K252">
        <v>0</v>
      </c>
      <c r="L252">
        <v>6</v>
      </c>
      <c r="M252">
        <v>21</v>
      </c>
      <c r="N252">
        <f>IF(D252=0,0,F252/D252)</f>
        <v>0.125</v>
      </c>
      <c r="O252">
        <f>IF(D252+L252=0,0,(F252+L252)/(D252+L252))</f>
        <v>0.18604651162790697</v>
      </c>
      <c r="P252" s="26">
        <f>IF(D252=0,0,(F252+G252+2*H252+3*I252)/D252)</f>
        <v>0.23749999999999999</v>
      </c>
      <c r="Q252" s="26">
        <f>O252+P252</f>
        <v>0.42354651162790696</v>
      </c>
      <c r="R252" s="34">
        <f>D252+L252</f>
        <v>86</v>
      </c>
      <c r="S252" s="34">
        <f>E252+J252-I252</f>
        <v>12</v>
      </c>
      <c r="T252">
        <f>IF($R252&gt;3.1*$Y$1,N252,0)</f>
        <v>0</v>
      </c>
      <c r="U252">
        <f>IF($R252&gt;3.1*$Y$1,O252,0)</f>
        <v>0</v>
      </c>
      <c r="V252">
        <f>IF($R252&gt;3.1*$Y$1,P252,0)</f>
        <v>0</v>
      </c>
      <c r="W252">
        <f>IF($R252&gt;3.1*$Y$1,Q252,0)</f>
        <v>0</v>
      </c>
      <c r="AA252" t="s">
        <v>768</v>
      </c>
    </row>
    <row r="253" spans="1:28" x14ac:dyDescent="0.25">
      <c r="A253" s="62" t="s">
        <v>240</v>
      </c>
      <c r="B253" t="s">
        <v>239</v>
      </c>
      <c r="C253">
        <v>15</v>
      </c>
      <c r="D253">
        <v>42</v>
      </c>
      <c r="E253">
        <v>5</v>
      </c>
      <c r="F253">
        <v>7</v>
      </c>
      <c r="G253">
        <v>3</v>
      </c>
      <c r="H253">
        <v>0</v>
      </c>
      <c r="I253">
        <v>2</v>
      </c>
      <c r="J253">
        <v>9</v>
      </c>
      <c r="K253">
        <v>0</v>
      </c>
      <c r="L253">
        <v>1</v>
      </c>
      <c r="M253">
        <v>5</v>
      </c>
      <c r="N253">
        <f>IF(D253=0,0,F253/D253)</f>
        <v>0.16666666666666666</v>
      </c>
      <c r="O253">
        <f>IF(D253+L253=0,0,(F253+L253)/(D253+L253))</f>
        <v>0.18604651162790697</v>
      </c>
      <c r="P253" s="26">
        <f>IF(D253=0,0,(F253+G253+2*H253+3*I253)/D253)</f>
        <v>0.38095238095238093</v>
      </c>
      <c r="Q253" s="26">
        <f>O253+P253</f>
        <v>0.56699889258028791</v>
      </c>
      <c r="R253" s="34">
        <f>D253+L253</f>
        <v>43</v>
      </c>
      <c r="S253" s="34">
        <f>E253+J253-I253</f>
        <v>12</v>
      </c>
      <c r="T253">
        <f>IF($R253&gt;3.1*$Y$1,N253,0)</f>
        <v>0</v>
      </c>
      <c r="U253">
        <f>IF($R253&gt;3.1*$Y$1,O253,0)</f>
        <v>0</v>
      </c>
      <c r="V253">
        <f>IF($R253&gt;3.1*$Y$1,P253,0)</f>
        <v>0</v>
      </c>
      <c r="W253">
        <f>IF($R253&gt;3.1*$Y$1,Q253,0)</f>
        <v>0</v>
      </c>
      <c r="AA253" t="s">
        <v>768</v>
      </c>
    </row>
    <row r="254" spans="1:28" x14ac:dyDescent="0.25">
      <c r="A254" t="s">
        <v>486</v>
      </c>
      <c r="B254" t="s">
        <v>483</v>
      </c>
      <c r="C254">
        <v>84</v>
      </c>
      <c r="D254">
        <v>26</v>
      </c>
      <c r="E254">
        <v>10</v>
      </c>
      <c r="F254">
        <v>8</v>
      </c>
      <c r="G254">
        <v>2</v>
      </c>
      <c r="H254">
        <v>0</v>
      </c>
      <c r="I254">
        <v>0</v>
      </c>
      <c r="J254">
        <v>2</v>
      </c>
      <c r="K254">
        <v>0</v>
      </c>
      <c r="L254">
        <v>5</v>
      </c>
      <c r="M254">
        <v>1</v>
      </c>
      <c r="N254">
        <f>IF(D254=0,0,F254/D254)</f>
        <v>0.30769230769230771</v>
      </c>
      <c r="O254">
        <f>IF(D254+L254=0,0,(F254+L254)/(D254+L254))</f>
        <v>0.41935483870967744</v>
      </c>
      <c r="P254" s="26">
        <f>IF(D254=0,0,(F254+G254+2*H254+3*I254)/D254)</f>
        <v>0.38461538461538464</v>
      </c>
      <c r="Q254" s="26">
        <f>O254+P254</f>
        <v>0.80397022332506207</v>
      </c>
      <c r="R254" s="34">
        <f>D254+L254</f>
        <v>31</v>
      </c>
      <c r="S254" s="34">
        <f>E254+J254-I254</f>
        <v>12</v>
      </c>
      <c r="T254">
        <f>IF($R254&gt;3.1*$Y$1,N254,0)</f>
        <v>0</v>
      </c>
      <c r="U254">
        <f>IF($R254&gt;3.1*$Y$1,O254,0)</f>
        <v>0</v>
      </c>
      <c r="V254">
        <f>IF($R254&gt;3.1*$Y$1,P254,0)</f>
        <v>0</v>
      </c>
      <c r="W254">
        <f>IF($R254&gt;3.1*$Y$1,Q254,0)</f>
        <v>0</v>
      </c>
      <c r="AA254" t="s">
        <v>768</v>
      </c>
    </row>
    <row r="255" spans="1:28" x14ac:dyDescent="0.25">
      <c r="A255" s="62" t="s">
        <v>462</v>
      </c>
      <c r="B255" t="s">
        <v>448</v>
      </c>
      <c r="C255">
        <v>16</v>
      </c>
      <c r="D255">
        <v>57</v>
      </c>
      <c r="E255">
        <v>8</v>
      </c>
      <c r="F255">
        <v>10</v>
      </c>
      <c r="G255">
        <v>5</v>
      </c>
      <c r="H255">
        <v>0</v>
      </c>
      <c r="I255">
        <v>3</v>
      </c>
      <c r="J255">
        <v>6</v>
      </c>
      <c r="K255">
        <v>0</v>
      </c>
      <c r="L255">
        <v>12</v>
      </c>
      <c r="M255">
        <v>10</v>
      </c>
      <c r="N255">
        <f>IF(D255=0,0,F255/D255)</f>
        <v>0.17543859649122806</v>
      </c>
      <c r="O255">
        <f>IF(D255+L255=0,0,(F255+L255)/(D255+L255))</f>
        <v>0.3188405797101449</v>
      </c>
      <c r="P255" s="26">
        <f>IF(D255=0,0,(F255+G255+2*H255+3*I255)/D255)</f>
        <v>0.42105263157894735</v>
      </c>
      <c r="Q255" s="26">
        <f>O255+P255</f>
        <v>0.73989321128909225</v>
      </c>
      <c r="R255" s="34">
        <f>D255+L255</f>
        <v>69</v>
      </c>
      <c r="S255" s="34">
        <f>E255+J255-I255</f>
        <v>11</v>
      </c>
      <c r="T255">
        <f>IF($R255&gt;3.1*$Y$1,N255,0)</f>
        <v>0</v>
      </c>
      <c r="U255">
        <f>IF($R255&gt;3.1*$Y$1,O255,0)</f>
        <v>0</v>
      </c>
      <c r="V255">
        <f>IF($R255&gt;3.1*$Y$1,P255,0)</f>
        <v>0</v>
      </c>
      <c r="W255">
        <f>IF($R255&gt;3.1*$Y$1,Q255,0)</f>
        <v>0</v>
      </c>
      <c r="AA255" t="s">
        <v>768</v>
      </c>
      <c r="AB255" t="s">
        <v>9</v>
      </c>
    </row>
    <row r="256" spans="1:28" x14ac:dyDescent="0.25">
      <c r="A256" t="s">
        <v>558</v>
      </c>
      <c r="B256" t="s">
        <v>553</v>
      </c>
      <c r="C256">
        <v>31</v>
      </c>
      <c r="D256">
        <v>49</v>
      </c>
      <c r="E256">
        <v>5</v>
      </c>
      <c r="F256">
        <v>13</v>
      </c>
      <c r="G256">
        <v>3</v>
      </c>
      <c r="H256">
        <v>0</v>
      </c>
      <c r="I256">
        <v>1</v>
      </c>
      <c r="J256">
        <v>7</v>
      </c>
      <c r="K256">
        <v>0</v>
      </c>
      <c r="L256">
        <v>0</v>
      </c>
      <c r="M256">
        <v>13</v>
      </c>
      <c r="N256">
        <f>IF(D256=0,0,F256/D256)</f>
        <v>0.26530612244897961</v>
      </c>
      <c r="O256">
        <f>IF(D256+L256=0,0,(F256+L256)/(D256+L256))</f>
        <v>0.26530612244897961</v>
      </c>
      <c r="P256" s="26">
        <f>IF(D256=0,0,(F256+G256+2*H256+3*I256)/D256)</f>
        <v>0.38775510204081631</v>
      </c>
      <c r="Q256" s="26">
        <f>O256+P256</f>
        <v>0.65306122448979598</v>
      </c>
      <c r="R256" s="34">
        <f>D256+L256</f>
        <v>49</v>
      </c>
      <c r="S256" s="34">
        <f>E256+J256-I256</f>
        <v>11</v>
      </c>
      <c r="T256">
        <f>IF($R256&gt;3.1*$Y$1,N256,0)</f>
        <v>0</v>
      </c>
      <c r="U256">
        <f>IF($R256&gt;3.1*$Y$1,O256,0)</f>
        <v>0</v>
      </c>
      <c r="V256">
        <f>IF($R256&gt;3.1*$Y$1,P256,0)</f>
        <v>0</v>
      </c>
      <c r="W256">
        <f>IF($R256&gt;3.1*$Y$1,Q256,0)</f>
        <v>0</v>
      </c>
      <c r="AA256" t="s">
        <v>769</v>
      </c>
    </row>
    <row r="257" spans="1:28" x14ac:dyDescent="0.25">
      <c r="A257" s="62" t="s">
        <v>322</v>
      </c>
      <c r="B257" t="s">
        <v>309</v>
      </c>
      <c r="C257">
        <v>9</v>
      </c>
      <c r="D257">
        <v>25</v>
      </c>
      <c r="E257">
        <v>5</v>
      </c>
      <c r="F257">
        <v>12</v>
      </c>
      <c r="G257">
        <v>0</v>
      </c>
      <c r="H257">
        <v>0</v>
      </c>
      <c r="I257">
        <v>3</v>
      </c>
      <c r="J257">
        <v>9</v>
      </c>
      <c r="K257">
        <v>4</v>
      </c>
      <c r="L257">
        <v>4</v>
      </c>
      <c r="M257">
        <v>5</v>
      </c>
      <c r="N257">
        <f>IF(D257=0,0,F257/D257)</f>
        <v>0.48</v>
      </c>
      <c r="O257">
        <f>IF(D257+L257=0,0,(F257+L257)/(D257+L257))</f>
        <v>0.55172413793103448</v>
      </c>
      <c r="P257" s="26">
        <f>IF(D257=0,0,(F257+G257+2*H257+3*I257)/D257)</f>
        <v>0.84</v>
      </c>
      <c r="Q257" s="26">
        <f>O257+P257</f>
        <v>1.3917241379310346</v>
      </c>
      <c r="R257" s="34">
        <f>D257+L257</f>
        <v>29</v>
      </c>
      <c r="S257" s="34">
        <f>E257+J257-I257</f>
        <v>11</v>
      </c>
      <c r="T257">
        <f>IF($R257&gt;3.1*$Y$1,N257,0)</f>
        <v>0</v>
      </c>
      <c r="U257">
        <f>IF($R257&gt;3.1*$Y$1,O257,0)</f>
        <v>0</v>
      </c>
      <c r="V257">
        <f>IF($R257&gt;3.1*$Y$1,P257,0)</f>
        <v>0</v>
      </c>
      <c r="W257">
        <f>IF($R257&gt;3.1*$Y$1,Q257,0)</f>
        <v>0</v>
      </c>
      <c r="AA257" t="s">
        <v>769</v>
      </c>
      <c r="AB257" t="s">
        <v>9</v>
      </c>
    </row>
    <row r="258" spans="1:28" x14ac:dyDescent="0.25">
      <c r="A258" s="62" t="s">
        <v>285</v>
      </c>
      <c r="B258" t="s">
        <v>274</v>
      </c>
      <c r="C258">
        <v>44</v>
      </c>
      <c r="D258">
        <v>102</v>
      </c>
      <c r="E258">
        <v>5</v>
      </c>
      <c r="F258">
        <v>16</v>
      </c>
      <c r="G258">
        <v>2</v>
      </c>
      <c r="H258">
        <v>0</v>
      </c>
      <c r="I258">
        <v>3</v>
      </c>
      <c r="J258">
        <v>8</v>
      </c>
      <c r="K258">
        <v>0</v>
      </c>
      <c r="L258">
        <v>3</v>
      </c>
      <c r="M258">
        <v>21</v>
      </c>
      <c r="N258">
        <f>IF(D258=0,0,F258/D258)</f>
        <v>0.15686274509803921</v>
      </c>
      <c r="O258">
        <f>IF(D258+L258=0,0,(F258+L258)/(D258+L258))</f>
        <v>0.18095238095238095</v>
      </c>
      <c r="P258" s="26">
        <f>IF(D258=0,0,(F258+G258+2*H258+3*I258)/D258)</f>
        <v>0.26470588235294118</v>
      </c>
      <c r="Q258" s="26">
        <f>O258+P258</f>
        <v>0.4456582633053221</v>
      </c>
      <c r="R258" s="34">
        <f>D258+L258</f>
        <v>105</v>
      </c>
      <c r="S258" s="34">
        <f>E258+J258-I258</f>
        <v>10</v>
      </c>
      <c r="T258">
        <f>IF($R258&gt;3.1*$Y$1,N258,0)</f>
        <v>0</v>
      </c>
      <c r="U258">
        <f>IF($R258&gt;3.1*$Y$1,O258,0)</f>
        <v>0</v>
      </c>
      <c r="V258">
        <f>IF($R258&gt;3.1*$Y$1,P258,0)</f>
        <v>0</v>
      </c>
      <c r="W258">
        <f>IF($R258&gt;3.1*$Y$1,Q258,0)</f>
        <v>0</v>
      </c>
      <c r="AA258" t="s">
        <v>769</v>
      </c>
    </row>
    <row r="259" spans="1:28" x14ac:dyDescent="0.25">
      <c r="A259" s="62" t="s">
        <v>424</v>
      </c>
      <c r="B259" t="s">
        <v>413</v>
      </c>
      <c r="C259">
        <v>71</v>
      </c>
      <c r="D259">
        <v>51</v>
      </c>
      <c r="E259">
        <v>7</v>
      </c>
      <c r="F259">
        <v>8</v>
      </c>
      <c r="G259">
        <v>2</v>
      </c>
      <c r="H259">
        <v>0</v>
      </c>
      <c r="I259">
        <v>1</v>
      </c>
      <c r="J259">
        <v>4</v>
      </c>
      <c r="K259">
        <v>0</v>
      </c>
      <c r="L259">
        <v>4</v>
      </c>
      <c r="M259">
        <v>10</v>
      </c>
      <c r="N259">
        <f>IF(D259=0,0,F259/D259)</f>
        <v>0.15686274509803921</v>
      </c>
      <c r="O259">
        <f>IF(D259+L259=0,0,(F259+L259)/(D259+L259))</f>
        <v>0.21818181818181817</v>
      </c>
      <c r="P259" s="26">
        <f>IF(D259=0,0,(F259+G259+2*H259+3*I259)/D259)</f>
        <v>0.25490196078431371</v>
      </c>
      <c r="Q259" s="26">
        <f>O259+P259</f>
        <v>0.47308377896613185</v>
      </c>
      <c r="R259" s="34">
        <f>D259+L259</f>
        <v>55</v>
      </c>
      <c r="S259" s="34">
        <f>E259+J259-I259</f>
        <v>10</v>
      </c>
      <c r="T259">
        <f>IF($R259&gt;3.1*$Y$1,N259,0)</f>
        <v>0</v>
      </c>
      <c r="U259">
        <f>IF($R259&gt;3.1*$Y$1,O259,0)</f>
        <v>0</v>
      </c>
      <c r="V259">
        <f>IF($R259&gt;3.1*$Y$1,P259,0)</f>
        <v>0</v>
      </c>
      <c r="W259">
        <f>IF($R259&gt;3.1*$Y$1,Q259,0)</f>
        <v>0</v>
      </c>
      <c r="AA259" t="s">
        <v>768</v>
      </c>
    </row>
    <row r="260" spans="1:28" x14ac:dyDescent="0.25">
      <c r="A260" s="62" t="s">
        <v>216</v>
      </c>
      <c r="B260" t="s">
        <v>204</v>
      </c>
      <c r="C260">
        <v>41</v>
      </c>
      <c r="D260">
        <v>36</v>
      </c>
      <c r="E260">
        <v>4</v>
      </c>
      <c r="F260">
        <v>12</v>
      </c>
      <c r="G260">
        <v>0</v>
      </c>
      <c r="H260">
        <v>0</v>
      </c>
      <c r="I260">
        <v>0</v>
      </c>
      <c r="J260">
        <v>6</v>
      </c>
      <c r="K260">
        <v>0</v>
      </c>
      <c r="L260">
        <v>1</v>
      </c>
      <c r="M260">
        <v>5</v>
      </c>
      <c r="N260">
        <f>IF(D260=0,0,F260/D260)</f>
        <v>0.33333333333333331</v>
      </c>
      <c r="O260">
        <f>IF(D260+L260=0,0,(F260+L260)/(D260+L260))</f>
        <v>0.35135135135135137</v>
      </c>
      <c r="P260" s="26">
        <f>IF(D260=0,0,(F260+G260+2*H260+3*I260)/D260)</f>
        <v>0.33333333333333331</v>
      </c>
      <c r="Q260" s="26">
        <f>O260+P260</f>
        <v>0.68468468468468469</v>
      </c>
      <c r="R260" s="34">
        <f>D260+L260</f>
        <v>37</v>
      </c>
      <c r="S260" s="34">
        <f>E260+J260-I260</f>
        <v>10</v>
      </c>
      <c r="T260">
        <f>IF($R260&gt;3.1*$Y$1,N260,0)</f>
        <v>0</v>
      </c>
      <c r="U260">
        <f>IF($R260&gt;3.1*$Y$1,O260,0)</f>
        <v>0</v>
      </c>
      <c r="V260">
        <f>IF($R260&gt;3.1*$Y$1,P260,0)</f>
        <v>0</v>
      </c>
      <c r="W260">
        <f>IF($R260&gt;3.1*$Y$1,Q260,0)</f>
        <v>0</v>
      </c>
      <c r="AA260" t="s">
        <v>768</v>
      </c>
    </row>
    <row r="261" spans="1:28" x14ac:dyDescent="0.25">
      <c r="A261" t="s">
        <v>537</v>
      </c>
      <c r="B261" t="s">
        <v>518</v>
      </c>
      <c r="C261">
        <v>26</v>
      </c>
      <c r="D261">
        <v>61</v>
      </c>
      <c r="E261">
        <v>4</v>
      </c>
      <c r="F261">
        <v>9</v>
      </c>
      <c r="G261">
        <v>2</v>
      </c>
      <c r="H261">
        <v>0</v>
      </c>
      <c r="I261">
        <v>1</v>
      </c>
      <c r="J261">
        <v>6</v>
      </c>
      <c r="K261">
        <v>0</v>
      </c>
      <c r="L261">
        <v>4</v>
      </c>
      <c r="M261">
        <v>11</v>
      </c>
      <c r="N261">
        <f>IF(D261=0,0,F261/D261)</f>
        <v>0.14754098360655737</v>
      </c>
      <c r="O261">
        <f>IF(D261+L261=0,0,(F261+L261)/(D261+L261))</f>
        <v>0.2</v>
      </c>
      <c r="P261" s="26">
        <f>IF(D261=0,0,(F261+G261+2*H261+3*I261)/D261)</f>
        <v>0.22950819672131148</v>
      </c>
      <c r="Q261" s="26">
        <f>O261+P261</f>
        <v>0.42950819672131146</v>
      </c>
      <c r="R261" s="34">
        <f>D261+L261</f>
        <v>65</v>
      </c>
      <c r="S261" s="34">
        <f>E261+J261-I261</f>
        <v>9</v>
      </c>
      <c r="T261">
        <f>IF($R261&gt;3.1*$Y$1,N261,0)</f>
        <v>0</v>
      </c>
      <c r="U261">
        <f>IF($R261&gt;3.1*$Y$1,O261,0)</f>
        <v>0</v>
      </c>
      <c r="V261">
        <f>IF($R261&gt;3.1*$Y$1,P261,0)</f>
        <v>0</v>
      </c>
      <c r="W261">
        <f>IF($R261&gt;3.1*$Y$1,Q261,0)</f>
        <v>0</v>
      </c>
      <c r="AA261" t="s">
        <v>768</v>
      </c>
      <c r="AB261" t="s">
        <v>9</v>
      </c>
    </row>
    <row r="262" spans="1:28" x14ac:dyDescent="0.25">
      <c r="A262" s="62" t="s">
        <v>636</v>
      </c>
      <c r="B262" t="s">
        <v>623</v>
      </c>
      <c r="C262">
        <v>19</v>
      </c>
      <c r="D262">
        <v>60</v>
      </c>
      <c r="E262">
        <v>7</v>
      </c>
      <c r="F262">
        <v>12</v>
      </c>
      <c r="G262">
        <v>1</v>
      </c>
      <c r="H262">
        <v>0</v>
      </c>
      <c r="I262">
        <v>2</v>
      </c>
      <c r="J262">
        <v>4</v>
      </c>
      <c r="K262">
        <v>0</v>
      </c>
      <c r="L262">
        <v>3</v>
      </c>
      <c r="M262">
        <v>6</v>
      </c>
      <c r="N262">
        <f>IF(D262=0,0,F262/D262)</f>
        <v>0.2</v>
      </c>
      <c r="O262">
        <f>IF(D262+L262=0,0,(F262+L262)/(D262+L262))</f>
        <v>0.23809523809523808</v>
      </c>
      <c r="P262" s="26">
        <f>IF(D262=0,0,(F262+G262+2*H262+3*I262)/D262)</f>
        <v>0.31666666666666665</v>
      </c>
      <c r="Q262" s="26">
        <f>O262+P262</f>
        <v>0.55476190476190479</v>
      </c>
      <c r="R262" s="34">
        <f>D262+L262</f>
        <v>63</v>
      </c>
      <c r="S262" s="34">
        <f>E262+J262-I262</f>
        <v>9</v>
      </c>
      <c r="T262">
        <f>IF($R262&gt;3.1*$Y$1,N262,0)</f>
        <v>0</v>
      </c>
      <c r="U262">
        <f>IF($R262&gt;3.1*$Y$1,O262,0)</f>
        <v>0</v>
      </c>
      <c r="V262">
        <f>IF($R262&gt;3.1*$Y$1,P262,0)</f>
        <v>0</v>
      </c>
      <c r="W262">
        <f>IF($R262&gt;3.1*$Y$1,Q262,0)</f>
        <v>0</v>
      </c>
      <c r="AA262" t="s">
        <v>769</v>
      </c>
    </row>
    <row r="263" spans="1:28" x14ac:dyDescent="0.25">
      <c r="A263" s="62" t="s">
        <v>281</v>
      </c>
      <c r="B263" t="s">
        <v>274</v>
      </c>
      <c r="C263">
        <v>16</v>
      </c>
      <c r="D263">
        <v>44</v>
      </c>
      <c r="E263">
        <v>4</v>
      </c>
      <c r="F263">
        <v>9</v>
      </c>
      <c r="G263">
        <v>1</v>
      </c>
      <c r="H263">
        <v>0</v>
      </c>
      <c r="I263">
        <v>1</v>
      </c>
      <c r="J263">
        <v>4</v>
      </c>
      <c r="K263">
        <v>0</v>
      </c>
      <c r="L263">
        <v>4</v>
      </c>
      <c r="M263">
        <v>15</v>
      </c>
      <c r="N263">
        <f>IF(D263=0,0,F263/D263)</f>
        <v>0.20454545454545456</v>
      </c>
      <c r="O263">
        <f>IF(D263+L263=0,0,(F263+L263)/(D263+L263))</f>
        <v>0.27083333333333331</v>
      </c>
      <c r="P263" s="26">
        <f>IF(D263=0,0,(F263+G263+2*H263+3*I263)/D263)</f>
        <v>0.29545454545454547</v>
      </c>
      <c r="Q263" s="26">
        <f>O263+P263</f>
        <v>0.56628787878787878</v>
      </c>
      <c r="R263" s="34">
        <f>D263+L263</f>
        <v>48</v>
      </c>
      <c r="S263" s="34">
        <f>E263+J263-I263</f>
        <v>7</v>
      </c>
      <c r="T263">
        <f>IF($R263&gt;3.1*$Y$1,N263,0)</f>
        <v>0</v>
      </c>
      <c r="U263">
        <f>IF($R263&gt;3.1*$Y$1,O263,0)</f>
        <v>0</v>
      </c>
      <c r="V263">
        <f>IF($R263&gt;3.1*$Y$1,P263,0)</f>
        <v>0</v>
      </c>
      <c r="W263">
        <f>IF($R263&gt;3.1*$Y$1,Q263,0)</f>
        <v>0</v>
      </c>
      <c r="AA263" t="s">
        <v>769</v>
      </c>
    </row>
    <row r="264" spans="1:28" x14ac:dyDescent="0.25">
      <c r="A264" s="62" t="s">
        <v>275</v>
      </c>
      <c r="B264" t="s">
        <v>274</v>
      </c>
      <c r="C264">
        <v>10</v>
      </c>
      <c r="D264">
        <v>37</v>
      </c>
      <c r="E264">
        <v>5</v>
      </c>
      <c r="F264">
        <v>7</v>
      </c>
      <c r="G264">
        <v>1</v>
      </c>
      <c r="H264">
        <v>1</v>
      </c>
      <c r="I264">
        <v>0</v>
      </c>
      <c r="J264">
        <v>2</v>
      </c>
      <c r="K264">
        <v>1</v>
      </c>
      <c r="L264">
        <v>4</v>
      </c>
      <c r="M264">
        <v>8</v>
      </c>
      <c r="N264">
        <f>IF(D264=0,0,F264/D264)</f>
        <v>0.1891891891891892</v>
      </c>
      <c r="O264">
        <f>IF(D264+L264=0,0,(F264+L264)/(D264+L264))</f>
        <v>0.26829268292682928</v>
      </c>
      <c r="P264" s="26">
        <f>IF(D264=0,0,(F264+G264+2*H264+3*I264)/D264)</f>
        <v>0.27027027027027029</v>
      </c>
      <c r="Q264" s="26">
        <f>O264+P264</f>
        <v>0.53856295319709957</v>
      </c>
      <c r="R264" s="34">
        <f>D264+L264</f>
        <v>41</v>
      </c>
      <c r="S264" s="34">
        <f>E264+J264-I264</f>
        <v>7</v>
      </c>
      <c r="T264">
        <f>IF($R264&gt;3.1*$Y$1,N264,0)</f>
        <v>0</v>
      </c>
      <c r="U264">
        <f>IF($R264&gt;3.1*$Y$1,O264,0)</f>
        <v>0</v>
      </c>
      <c r="V264">
        <f>IF($R264&gt;3.1*$Y$1,P264,0)</f>
        <v>0</v>
      </c>
      <c r="W264">
        <f>IF($R264&gt;3.1*$Y$1,Q264,0)</f>
        <v>0</v>
      </c>
      <c r="AA264" t="s">
        <v>769</v>
      </c>
    </row>
    <row r="265" spans="1:28" x14ac:dyDescent="0.25">
      <c r="A265" s="62" t="s">
        <v>207</v>
      </c>
      <c r="B265" t="s">
        <v>204</v>
      </c>
      <c r="C265">
        <v>33</v>
      </c>
      <c r="D265">
        <v>47</v>
      </c>
      <c r="E265">
        <v>5</v>
      </c>
      <c r="F265">
        <v>12</v>
      </c>
      <c r="G265">
        <v>3</v>
      </c>
      <c r="H265">
        <v>0</v>
      </c>
      <c r="I265">
        <v>0</v>
      </c>
      <c r="J265">
        <v>1</v>
      </c>
      <c r="K265">
        <v>2</v>
      </c>
      <c r="L265">
        <v>3</v>
      </c>
      <c r="M265">
        <v>11</v>
      </c>
      <c r="N265">
        <f>IF(D265=0,0,F265/D265)</f>
        <v>0.25531914893617019</v>
      </c>
      <c r="O265">
        <f>IF(D265+L265=0,0,(F265+L265)/(D265+L265))</f>
        <v>0.3</v>
      </c>
      <c r="P265" s="26">
        <f>IF(D265=0,0,(F265+G265+2*H265+3*I265)/D265)</f>
        <v>0.31914893617021278</v>
      </c>
      <c r="Q265" s="26">
        <f>O265+P265</f>
        <v>0.61914893617021272</v>
      </c>
      <c r="R265" s="34">
        <f>D265+L265</f>
        <v>50</v>
      </c>
      <c r="S265" s="34">
        <f>E265+J265-I265</f>
        <v>6</v>
      </c>
      <c r="T265">
        <f>IF($R265&gt;3.1*$Y$1,N265,0)</f>
        <v>0</v>
      </c>
      <c r="U265">
        <f>IF($R265&gt;3.1*$Y$1,O265,0)</f>
        <v>0</v>
      </c>
      <c r="V265">
        <f>IF($R265&gt;3.1*$Y$1,P265,0)</f>
        <v>0</v>
      </c>
      <c r="W265">
        <f>IF($R265&gt;3.1*$Y$1,Q265,0)</f>
        <v>0</v>
      </c>
      <c r="AA265" t="s">
        <v>768</v>
      </c>
    </row>
    <row r="266" spans="1:28" x14ac:dyDescent="0.25">
      <c r="A266" s="62" t="s">
        <v>530</v>
      </c>
      <c r="B266" t="s">
        <v>518</v>
      </c>
      <c r="C266">
        <v>12</v>
      </c>
      <c r="D266">
        <v>38</v>
      </c>
      <c r="E266">
        <v>4</v>
      </c>
      <c r="F266">
        <v>7</v>
      </c>
      <c r="G266">
        <v>4</v>
      </c>
      <c r="H266">
        <v>0</v>
      </c>
      <c r="I266">
        <v>0</v>
      </c>
      <c r="J266">
        <v>2</v>
      </c>
      <c r="K266">
        <v>0</v>
      </c>
      <c r="L266">
        <v>4</v>
      </c>
      <c r="M266">
        <v>10</v>
      </c>
      <c r="N266">
        <f>IF(D266=0,0,F266/D266)</f>
        <v>0.18421052631578946</v>
      </c>
      <c r="O266">
        <f>IF(D266+L266=0,0,(F266+L266)/(D266+L266))</f>
        <v>0.26190476190476192</v>
      </c>
      <c r="P266" s="26">
        <f>IF(D266=0,0,(F266+G266+2*H266+3*I266)/D266)</f>
        <v>0.28947368421052633</v>
      </c>
      <c r="Q266" s="26">
        <f>O266+P266</f>
        <v>0.55137844611528819</v>
      </c>
      <c r="R266" s="34">
        <f>D266+L266</f>
        <v>42</v>
      </c>
      <c r="S266" s="34">
        <f>E266+J266-I266</f>
        <v>6</v>
      </c>
      <c r="T266">
        <f>IF($R266&gt;3.1*$Y$1,N266,0)</f>
        <v>0</v>
      </c>
      <c r="U266">
        <f>IF($R266&gt;3.1*$Y$1,O266,0)</f>
        <v>0</v>
      </c>
      <c r="V266">
        <f>IF($R266&gt;3.1*$Y$1,P266,0)</f>
        <v>0</v>
      </c>
      <c r="W266">
        <f>IF($R266&gt;3.1*$Y$1,Q266,0)</f>
        <v>0</v>
      </c>
      <c r="AA266" t="s">
        <v>768</v>
      </c>
    </row>
    <row r="267" spans="1:28" x14ac:dyDescent="0.25">
      <c r="A267" s="62" t="s">
        <v>627</v>
      </c>
      <c r="B267" t="s">
        <v>623</v>
      </c>
      <c r="C267">
        <v>14</v>
      </c>
      <c r="D267">
        <v>34</v>
      </c>
      <c r="E267">
        <v>5</v>
      </c>
      <c r="F267">
        <v>9</v>
      </c>
      <c r="G267">
        <v>1</v>
      </c>
      <c r="H267">
        <v>0</v>
      </c>
      <c r="I267">
        <v>0</v>
      </c>
      <c r="J267">
        <v>1</v>
      </c>
      <c r="K267">
        <v>0</v>
      </c>
      <c r="L267">
        <v>1</v>
      </c>
      <c r="M267">
        <v>3</v>
      </c>
      <c r="N267">
        <f>IF(D267=0,0,F267/D267)</f>
        <v>0.26470588235294118</v>
      </c>
      <c r="O267">
        <f>IF(D267+L267=0,0,(F267+L267)/(D267+L267))</f>
        <v>0.2857142857142857</v>
      </c>
      <c r="P267" s="26">
        <f>IF(D267=0,0,(F267+G267+2*H267+3*I267)/D267)</f>
        <v>0.29411764705882354</v>
      </c>
      <c r="Q267" s="26">
        <f>O267+P267</f>
        <v>0.57983193277310918</v>
      </c>
      <c r="R267" s="34">
        <f>D267+L267</f>
        <v>35</v>
      </c>
      <c r="S267" s="34">
        <f>E267+J267-I267</f>
        <v>6</v>
      </c>
      <c r="T267">
        <f>IF($R267&gt;3.1*$Y$1,N267,0)</f>
        <v>0</v>
      </c>
      <c r="U267">
        <f>IF($R267&gt;3.1*$Y$1,O267,0)</f>
        <v>0</v>
      </c>
      <c r="V267">
        <f>IF($R267&gt;3.1*$Y$1,P267,0)</f>
        <v>0</v>
      </c>
      <c r="W267">
        <f>IF($R267&gt;3.1*$Y$1,Q267,0)</f>
        <v>0</v>
      </c>
      <c r="AA267" t="s">
        <v>769</v>
      </c>
    </row>
    <row r="268" spans="1:28" x14ac:dyDescent="0.25">
      <c r="A268" t="s">
        <v>557</v>
      </c>
      <c r="B268" t="s">
        <v>553</v>
      </c>
      <c r="C268">
        <v>13</v>
      </c>
      <c r="D268">
        <v>34</v>
      </c>
      <c r="E268">
        <v>1</v>
      </c>
      <c r="F268">
        <v>7</v>
      </c>
      <c r="G268">
        <v>3</v>
      </c>
      <c r="H268">
        <v>0</v>
      </c>
      <c r="I268">
        <v>0</v>
      </c>
      <c r="J268">
        <v>4</v>
      </c>
      <c r="K268">
        <v>0</v>
      </c>
      <c r="L268">
        <v>3</v>
      </c>
      <c r="M268">
        <v>2</v>
      </c>
      <c r="N268">
        <f>IF(D268=0,0,F268/D268)</f>
        <v>0.20588235294117646</v>
      </c>
      <c r="O268">
        <f>IF(D268+L268=0,0,(F268+L268)/(D268+L268))</f>
        <v>0.27027027027027029</v>
      </c>
      <c r="P268" s="26">
        <f>IF(D268=0,0,(F268+G268+2*H268+3*I268)/D268)</f>
        <v>0.29411764705882354</v>
      </c>
      <c r="Q268" s="26">
        <f>O268+P268</f>
        <v>0.56438791732909377</v>
      </c>
      <c r="R268" s="34">
        <f>D268+L268</f>
        <v>37</v>
      </c>
      <c r="S268" s="34">
        <f>E268+J268-I268</f>
        <v>5</v>
      </c>
      <c r="T268">
        <f>IF($R268&gt;3.1*$Y$1,N268,0)</f>
        <v>0</v>
      </c>
      <c r="U268">
        <f>IF($R268&gt;3.1*$Y$1,O268,0)</f>
        <v>0</v>
      </c>
      <c r="V268">
        <f>IF($R268&gt;3.1*$Y$1,P268,0)</f>
        <v>0</v>
      </c>
      <c r="W268">
        <f>IF($R268&gt;3.1*$Y$1,Q268,0)</f>
        <v>0</v>
      </c>
      <c r="AA268" t="s">
        <v>769</v>
      </c>
    </row>
    <row r="269" spans="1:28" x14ac:dyDescent="0.25">
      <c r="A269" t="s">
        <v>554</v>
      </c>
      <c r="B269" t="s">
        <v>553</v>
      </c>
      <c r="C269">
        <v>14</v>
      </c>
      <c r="D269">
        <v>32</v>
      </c>
      <c r="E269">
        <v>6</v>
      </c>
      <c r="F269">
        <v>4</v>
      </c>
      <c r="G269">
        <v>1</v>
      </c>
      <c r="H269">
        <v>0</v>
      </c>
      <c r="I269">
        <v>1</v>
      </c>
      <c r="J269">
        <v>0</v>
      </c>
      <c r="K269">
        <v>1</v>
      </c>
      <c r="L269">
        <v>2</v>
      </c>
      <c r="M269">
        <v>10</v>
      </c>
      <c r="N269">
        <f>IF(D269=0,0,F269/D269)</f>
        <v>0.125</v>
      </c>
      <c r="O269">
        <f>IF(D269+L269=0,0,(F269+L269)/(D269+L269))</f>
        <v>0.17647058823529413</v>
      </c>
      <c r="P269" s="26">
        <f>IF(D269=0,0,(F269+G269+2*H269+3*I269)/D269)</f>
        <v>0.25</v>
      </c>
      <c r="Q269" s="26">
        <f>O269+P269</f>
        <v>0.42647058823529416</v>
      </c>
      <c r="R269" s="34">
        <f>D269+L269</f>
        <v>34</v>
      </c>
      <c r="S269" s="34">
        <f>E269+J269-I269</f>
        <v>5</v>
      </c>
      <c r="T269">
        <f>IF($R269&gt;3.1*$Y$1,N269,0)</f>
        <v>0</v>
      </c>
      <c r="U269">
        <f>IF($R269&gt;3.1*$Y$1,O269,0)</f>
        <v>0</v>
      </c>
      <c r="V269">
        <f>IF($R269&gt;3.1*$Y$1,P269,0)</f>
        <v>0</v>
      </c>
      <c r="W269">
        <f>IF($R269&gt;3.1*$Y$1,Q269,0)</f>
        <v>0</v>
      </c>
      <c r="AA269" t="s">
        <v>769</v>
      </c>
    </row>
    <row r="270" spans="1:28" x14ac:dyDescent="0.25">
      <c r="A270" t="s">
        <v>500</v>
      </c>
      <c r="B270" t="s">
        <v>483</v>
      </c>
      <c r="C270">
        <v>11</v>
      </c>
      <c r="D270">
        <v>25</v>
      </c>
      <c r="E270">
        <v>3</v>
      </c>
      <c r="F270">
        <v>5</v>
      </c>
      <c r="G270">
        <v>1</v>
      </c>
      <c r="H270">
        <v>0</v>
      </c>
      <c r="I270">
        <v>2</v>
      </c>
      <c r="J270">
        <v>4</v>
      </c>
      <c r="K270">
        <v>0</v>
      </c>
      <c r="L270">
        <v>2</v>
      </c>
      <c r="M270">
        <v>8</v>
      </c>
      <c r="N270">
        <f>IF(D270=0,0,F270/D270)</f>
        <v>0.2</v>
      </c>
      <c r="O270">
        <f>IF(D270+L270=0,0,(F270+L270)/(D270+L270))</f>
        <v>0.25925925925925924</v>
      </c>
      <c r="P270" s="26">
        <f>IF(D270=0,0,(F270+G270+2*H270+3*I270)/D270)</f>
        <v>0.48</v>
      </c>
      <c r="Q270" s="26">
        <f>O270+P270</f>
        <v>0.73925925925925928</v>
      </c>
      <c r="R270" s="34">
        <f>D270+L270</f>
        <v>27</v>
      </c>
      <c r="S270" s="34">
        <f>E270+J270-I270</f>
        <v>5</v>
      </c>
      <c r="T270">
        <f>IF($R270&gt;3.1*$Y$1,N270,0)</f>
        <v>0</v>
      </c>
      <c r="U270">
        <f>IF($R270&gt;3.1*$Y$1,O270,0)</f>
        <v>0</v>
      </c>
      <c r="V270">
        <f>IF($R270&gt;3.1*$Y$1,P270,0)</f>
        <v>0</v>
      </c>
      <c r="W270">
        <f>IF($R270&gt;3.1*$Y$1,Q270,0)</f>
        <v>0</v>
      </c>
      <c r="AA270" t="s">
        <v>768</v>
      </c>
      <c r="AB270" t="s">
        <v>9</v>
      </c>
    </row>
    <row r="271" spans="1:28" x14ac:dyDescent="0.25">
      <c r="A271" s="62" t="s">
        <v>212</v>
      </c>
      <c r="B271" t="s">
        <v>204</v>
      </c>
      <c r="C271">
        <v>14</v>
      </c>
      <c r="D271">
        <v>34</v>
      </c>
      <c r="E271">
        <v>2</v>
      </c>
      <c r="F271">
        <v>3</v>
      </c>
      <c r="G271">
        <v>0</v>
      </c>
      <c r="H271">
        <v>0</v>
      </c>
      <c r="I271">
        <v>1</v>
      </c>
      <c r="J271">
        <v>3</v>
      </c>
      <c r="K271">
        <v>0</v>
      </c>
      <c r="L271">
        <v>1</v>
      </c>
      <c r="M271">
        <v>17</v>
      </c>
      <c r="N271">
        <f>IF(D271=0,0,F271/D271)</f>
        <v>8.8235294117647065E-2</v>
      </c>
      <c r="O271">
        <f>IF(D271+L271=0,0,(F271+L271)/(D271+L271))</f>
        <v>0.11428571428571428</v>
      </c>
      <c r="P271" s="26">
        <f>IF(D271=0,0,(F271+G271+2*H271+3*I271)/D271)</f>
        <v>0.17647058823529413</v>
      </c>
      <c r="Q271" s="26">
        <f>O271+P271</f>
        <v>0.29075630252100843</v>
      </c>
      <c r="R271" s="34">
        <f>D271+L271</f>
        <v>35</v>
      </c>
      <c r="S271" s="34">
        <f>E271+J271-I271</f>
        <v>4</v>
      </c>
      <c r="T271">
        <f>IF($R271&gt;3.1*$Y$1,N271,0)</f>
        <v>0</v>
      </c>
      <c r="U271">
        <f>IF($R271&gt;3.1*$Y$1,O271,0)</f>
        <v>0</v>
      </c>
      <c r="V271">
        <f>IF($R271&gt;3.1*$Y$1,P271,0)</f>
        <v>0</v>
      </c>
      <c r="W271">
        <f>IF($R271&gt;3.1*$Y$1,Q271,0)</f>
        <v>0</v>
      </c>
      <c r="AA271" t="s">
        <v>768</v>
      </c>
    </row>
    <row r="272" spans="1:28" x14ac:dyDescent="0.25">
      <c r="A272" t="s">
        <v>154</v>
      </c>
      <c r="B272" t="s">
        <v>135</v>
      </c>
      <c r="C272">
        <v>15</v>
      </c>
      <c r="D272">
        <v>26</v>
      </c>
      <c r="E272">
        <v>4</v>
      </c>
      <c r="F272">
        <v>3</v>
      </c>
      <c r="G272">
        <v>0</v>
      </c>
      <c r="H272">
        <v>0</v>
      </c>
      <c r="I272">
        <v>1</v>
      </c>
      <c r="J272">
        <v>1</v>
      </c>
      <c r="K272">
        <v>0</v>
      </c>
      <c r="L272">
        <v>6</v>
      </c>
      <c r="M272">
        <v>5</v>
      </c>
      <c r="N272">
        <f>IF(D272=0,0,F272/D272)</f>
        <v>0.11538461538461539</v>
      </c>
      <c r="O272">
        <f>IF(D272+L272=0,0,(F272+L272)/(D272+L272))</f>
        <v>0.28125</v>
      </c>
      <c r="P272" s="26">
        <f>IF(D272=0,0,(F272+G272+2*H272+3*I272)/D272)</f>
        <v>0.23076923076923078</v>
      </c>
      <c r="Q272" s="26">
        <f>O272+P272</f>
        <v>0.51201923076923084</v>
      </c>
      <c r="R272" s="34">
        <f>D272+L272</f>
        <v>32</v>
      </c>
      <c r="S272" s="34">
        <f>E272+J272-I272</f>
        <v>4</v>
      </c>
      <c r="T272">
        <f>IF($R272&gt;3.1*$Y$1,N272,0)</f>
        <v>0</v>
      </c>
      <c r="U272">
        <f>IF($R272&gt;3.1*$Y$1,O272,0)</f>
        <v>0</v>
      </c>
      <c r="V272">
        <f>IF($R272&gt;3.1*$Y$1,P272,0)</f>
        <v>0</v>
      </c>
      <c r="W272">
        <f>IF($R272&gt;3.1*$Y$1,Q272,0)</f>
        <v>0</v>
      </c>
      <c r="AA272" t="s">
        <v>768</v>
      </c>
      <c r="AB272" t="s">
        <v>9</v>
      </c>
    </row>
    <row r="273" spans="1:28" x14ac:dyDescent="0.25">
      <c r="A273" s="62" t="s">
        <v>320</v>
      </c>
      <c r="B273" t="s">
        <v>309</v>
      </c>
      <c r="C273">
        <v>7</v>
      </c>
      <c r="D273">
        <v>26</v>
      </c>
      <c r="E273">
        <v>3</v>
      </c>
      <c r="F273">
        <v>4</v>
      </c>
      <c r="G273">
        <v>1</v>
      </c>
      <c r="H273">
        <v>0</v>
      </c>
      <c r="I273">
        <v>1</v>
      </c>
      <c r="J273">
        <v>2</v>
      </c>
      <c r="K273">
        <v>0</v>
      </c>
      <c r="L273">
        <v>3</v>
      </c>
      <c r="M273">
        <v>10</v>
      </c>
      <c r="N273">
        <f>IF(D273=0,0,F273/D273)</f>
        <v>0.15384615384615385</v>
      </c>
      <c r="O273">
        <f>IF(D273+L273=0,0,(F273+L273)/(D273+L273))</f>
        <v>0.2413793103448276</v>
      </c>
      <c r="P273" s="26">
        <f>IF(D273=0,0,(F273+G273+2*H273+3*I273)/D273)</f>
        <v>0.30769230769230771</v>
      </c>
      <c r="Q273" s="26">
        <f>O273+P273</f>
        <v>0.54907161803713533</v>
      </c>
      <c r="R273" s="34">
        <f>D273+L273</f>
        <v>29</v>
      </c>
      <c r="S273" s="34">
        <f>E273+J273-I273</f>
        <v>4</v>
      </c>
      <c r="T273">
        <f>IF($R273&gt;3.1*$Y$1,N273,0)</f>
        <v>0</v>
      </c>
      <c r="U273">
        <f>IF($R273&gt;3.1*$Y$1,O273,0)</f>
        <v>0</v>
      </c>
      <c r="V273">
        <f>IF($R273&gt;3.1*$Y$1,P273,0)</f>
        <v>0</v>
      </c>
      <c r="W273">
        <f>IF($R273&gt;3.1*$Y$1,Q273,0)</f>
        <v>0</v>
      </c>
      <c r="AA273" t="s">
        <v>769</v>
      </c>
    </row>
    <row r="274" spans="1:28" x14ac:dyDescent="0.25">
      <c r="A274" s="62" t="s">
        <v>526</v>
      </c>
      <c r="B274" t="s">
        <v>518</v>
      </c>
      <c r="C274">
        <v>28</v>
      </c>
      <c r="D274">
        <v>26</v>
      </c>
      <c r="E274">
        <v>3</v>
      </c>
      <c r="F274">
        <v>6</v>
      </c>
      <c r="G274">
        <v>3</v>
      </c>
      <c r="H274">
        <v>0</v>
      </c>
      <c r="I274">
        <v>0</v>
      </c>
      <c r="J274">
        <v>1</v>
      </c>
      <c r="K274">
        <v>0</v>
      </c>
      <c r="L274">
        <v>2</v>
      </c>
      <c r="M274">
        <v>9</v>
      </c>
      <c r="N274">
        <f>IF(D274=0,0,F274/D274)</f>
        <v>0.23076923076923078</v>
      </c>
      <c r="O274">
        <f>IF(D274+L274=0,0,(F274+L274)/(D274+L274))</f>
        <v>0.2857142857142857</v>
      </c>
      <c r="P274" s="26">
        <f>IF(D274=0,0,(F274+G274+2*H274+3*I274)/D274)</f>
        <v>0.34615384615384615</v>
      </c>
      <c r="Q274" s="26">
        <f>O274+P274</f>
        <v>0.63186813186813184</v>
      </c>
      <c r="R274" s="34">
        <f>D274+L274</f>
        <v>28</v>
      </c>
      <c r="S274" s="34">
        <f>E274+J274-I274</f>
        <v>4</v>
      </c>
      <c r="T274">
        <f>IF($R274&gt;3.1*$Y$1,N274,0)</f>
        <v>0</v>
      </c>
      <c r="U274">
        <f>IF($R274&gt;3.1*$Y$1,O274,0)</f>
        <v>0</v>
      </c>
      <c r="V274">
        <f>IF($R274&gt;3.1*$Y$1,P274,0)</f>
        <v>0</v>
      </c>
      <c r="W274">
        <f>IF($R274&gt;3.1*$Y$1,Q274,0)</f>
        <v>0</v>
      </c>
      <c r="AA274" t="s">
        <v>768</v>
      </c>
    </row>
    <row r="275" spans="1:28" x14ac:dyDescent="0.25">
      <c r="A275" s="62" t="s">
        <v>426</v>
      </c>
      <c r="B275" t="s">
        <v>413</v>
      </c>
      <c r="C275">
        <v>8</v>
      </c>
      <c r="D275">
        <v>19</v>
      </c>
      <c r="E275">
        <v>4</v>
      </c>
      <c r="F275">
        <v>1</v>
      </c>
      <c r="G275">
        <v>0</v>
      </c>
      <c r="H275">
        <v>0</v>
      </c>
      <c r="I275">
        <v>0</v>
      </c>
      <c r="J275">
        <v>0</v>
      </c>
      <c r="K275">
        <v>1</v>
      </c>
      <c r="L275">
        <v>6</v>
      </c>
      <c r="M275">
        <v>9</v>
      </c>
      <c r="N275">
        <f>IF(D275=0,0,F275/D275)</f>
        <v>5.2631578947368418E-2</v>
      </c>
      <c r="O275">
        <f>IF(D275+L275=0,0,(F275+L275)/(D275+L275))</f>
        <v>0.28000000000000003</v>
      </c>
      <c r="P275" s="26">
        <f>IF(D275=0,0,(F275+G275+2*H275+3*I275)/D275)</f>
        <v>5.2631578947368418E-2</v>
      </c>
      <c r="Q275" s="26">
        <f>O275+P275</f>
        <v>0.33263157894736844</v>
      </c>
      <c r="R275" s="34">
        <f>D275+L275</f>
        <v>25</v>
      </c>
      <c r="S275" s="34">
        <f>E275+J275-I275</f>
        <v>4</v>
      </c>
      <c r="T275">
        <f>IF($R275&gt;3.1*$Y$1,N275,0)</f>
        <v>0</v>
      </c>
      <c r="U275">
        <f>IF($R275&gt;3.1*$Y$1,O275,0)</f>
        <v>0</v>
      </c>
      <c r="V275">
        <f>IF($R275&gt;3.1*$Y$1,P275,0)</f>
        <v>0</v>
      </c>
      <c r="W275">
        <f>IF($R275&gt;3.1*$Y$1,Q275,0)</f>
        <v>0</v>
      </c>
      <c r="AA275" t="s">
        <v>768</v>
      </c>
    </row>
    <row r="276" spans="1:28" x14ac:dyDescent="0.25">
      <c r="A276" s="62" t="s">
        <v>314</v>
      </c>
      <c r="B276" t="s">
        <v>309</v>
      </c>
      <c r="C276">
        <v>7</v>
      </c>
      <c r="D276">
        <v>18</v>
      </c>
      <c r="E276">
        <v>3</v>
      </c>
      <c r="F276">
        <v>5</v>
      </c>
      <c r="G276">
        <v>1</v>
      </c>
      <c r="H276">
        <v>0</v>
      </c>
      <c r="I276">
        <v>0</v>
      </c>
      <c r="J276">
        <v>1</v>
      </c>
      <c r="K276">
        <v>0</v>
      </c>
      <c r="L276">
        <v>2</v>
      </c>
      <c r="M276">
        <v>6</v>
      </c>
      <c r="N276">
        <f>IF(D276=0,0,F276/D276)</f>
        <v>0.27777777777777779</v>
      </c>
      <c r="O276">
        <f>IF(D276+L276=0,0,(F276+L276)/(D276+L276))</f>
        <v>0.35</v>
      </c>
      <c r="P276" s="26">
        <f>IF(D276=0,0,(F276+G276+2*H276+3*I276)/D276)</f>
        <v>0.33333333333333331</v>
      </c>
      <c r="Q276" s="26">
        <f>O276+P276</f>
        <v>0.68333333333333335</v>
      </c>
      <c r="R276" s="34">
        <f>D276+L276</f>
        <v>20</v>
      </c>
      <c r="S276" s="34">
        <f>E276+J276-I276</f>
        <v>4</v>
      </c>
      <c r="T276">
        <f>IF($R276&gt;3.1*$Y$1,N276,0)</f>
        <v>0</v>
      </c>
      <c r="U276">
        <f>IF($R276&gt;3.1*$Y$1,O276,0)</f>
        <v>0</v>
      </c>
      <c r="V276">
        <f>IF($R276&gt;3.1*$Y$1,P276,0)</f>
        <v>0</v>
      </c>
      <c r="W276">
        <f>IF($R276&gt;3.1*$Y$1,Q276,0)</f>
        <v>0</v>
      </c>
      <c r="AA276" t="s">
        <v>769</v>
      </c>
    </row>
    <row r="277" spans="1:28" x14ac:dyDescent="0.25">
      <c r="A277" s="62" t="s">
        <v>142</v>
      </c>
      <c r="B277" t="s">
        <v>135</v>
      </c>
      <c r="C277">
        <v>10</v>
      </c>
      <c r="D277">
        <v>9</v>
      </c>
      <c r="E277">
        <v>3</v>
      </c>
      <c r="F277">
        <v>4</v>
      </c>
      <c r="G277">
        <v>0</v>
      </c>
      <c r="H277">
        <v>0</v>
      </c>
      <c r="I277">
        <v>2</v>
      </c>
      <c r="J277">
        <v>3</v>
      </c>
      <c r="K277">
        <v>0</v>
      </c>
      <c r="L277">
        <v>0</v>
      </c>
      <c r="M277">
        <v>0</v>
      </c>
      <c r="N277">
        <f>IF(D277=0,0,F277/D277)</f>
        <v>0.44444444444444442</v>
      </c>
      <c r="O277">
        <f>IF(D277+L277=0,0,(F277+L277)/(D277+L277))</f>
        <v>0.44444444444444442</v>
      </c>
      <c r="P277" s="26">
        <f>IF(D277=0,0,(F277+G277+2*H277+3*I277)/D277)</f>
        <v>1.1111111111111112</v>
      </c>
      <c r="Q277" s="26">
        <f>O277+P277</f>
        <v>1.5555555555555556</v>
      </c>
      <c r="R277" s="34">
        <f>D277+L277</f>
        <v>9</v>
      </c>
      <c r="S277" s="34">
        <f>E277+J277-I277</f>
        <v>4</v>
      </c>
      <c r="T277">
        <f>IF($R277&gt;3.1*$Y$1,N277,0)</f>
        <v>0</v>
      </c>
      <c r="U277">
        <f>IF($R277&gt;3.1*$Y$1,O277,0)</f>
        <v>0</v>
      </c>
      <c r="V277">
        <f>IF($R277&gt;3.1*$Y$1,P277,0)</f>
        <v>0</v>
      </c>
      <c r="W277">
        <f>IF($R277&gt;3.1*$Y$1,Q277,0)</f>
        <v>0</v>
      </c>
      <c r="AA277" t="s">
        <v>768</v>
      </c>
      <c r="AB277" t="s">
        <v>9</v>
      </c>
    </row>
    <row r="278" spans="1:28" x14ac:dyDescent="0.25">
      <c r="A278" t="s">
        <v>65</v>
      </c>
      <c r="B278" t="s">
        <v>43</v>
      </c>
      <c r="C278">
        <v>11</v>
      </c>
      <c r="D278">
        <v>0</v>
      </c>
      <c r="E278">
        <v>3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f>IF(D278=0,0,F278/D278)</f>
        <v>0</v>
      </c>
      <c r="O278">
        <f>IF(D278+L278=0,0,(F278+L278)/(D278+L278))</f>
        <v>0</v>
      </c>
      <c r="P278" s="26">
        <f>IF(D278=0,0,(F278+G278+2*H278+3*I278)/D278)</f>
        <v>0</v>
      </c>
      <c r="Q278" s="26">
        <f>O278+P278</f>
        <v>0</v>
      </c>
      <c r="R278" s="34">
        <f>D278+L278</f>
        <v>0</v>
      </c>
      <c r="S278" s="34">
        <f>E278+J278-I278</f>
        <v>3</v>
      </c>
      <c r="T278">
        <f>IF($R278&gt;3.1*$Y$1,N278,0)</f>
        <v>0</v>
      </c>
      <c r="U278">
        <f>IF($R278&gt;3.1*$Y$1,O278,0)</f>
        <v>0</v>
      </c>
      <c r="V278">
        <f>IF($R278&gt;3.1*$Y$1,P278,0)</f>
        <v>0</v>
      </c>
      <c r="W278">
        <f>IF($R278&gt;3.1*$Y$1,Q278,0)</f>
        <v>0</v>
      </c>
      <c r="AA278" t="s">
        <v>768</v>
      </c>
    </row>
    <row r="279" spans="1:28" x14ac:dyDescent="0.25">
      <c r="A279" t="s">
        <v>569</v>
      </c>
      <c r="B279" t="s">
        <v>553</v>
      </c>
      <c r="C279">
        <v>2</v>
      </c>
      <c r="D279">
        <v>11</v>
      </c>
      <c r="E279">
        <v>2</v>
      </c>
      <c r="F279">
        <v>3</v>
      </c>
      <c r="G279">
        <v>1</v>
      </c>
      <c r="H279">
        <v>0</v>
      </c>
      <c r="I279">
        <v>1</v>
      </c>
      <c r="J279">
        <v>1</v>
      </c>
      <c r="K279">
        <v>0</v>
      </c>
      <c r="L279">
        <v>1</v>
      </c>
      <c r="M279">
        <v>2</v>
      </c>
      <c r="N279">
        <f>IF(D279=0,0,F279/D279)</f>
        <v>0.27272727272727271</v>
      </c>
      <c r="O279">
        <f>IF(D279+L279=0,0,(F279+L279)/(D279+L279))</f>
        <v>0.33333333333333331</v>
      </c>
      <c r="P279" s="26">
        <f>IF(D279=0,0,(F279+G279+2*H279+3*I279)/D279)</f>
        <v>0.63636363636363635</v>
      </c>
      <c r="Q279" s="26">
        <f>O279+P279</f>
        <v>0.96969696969696972</v>
      </c>
      <c r="R279" s="34">
        <f>D279+L279</f>
        <v>12</v>
      </c>
      <c r="S279" s="34">
        <f>E279+J279-I279</f>
        <v>2</v>
      </c>
      <c r="T279">
        <f>IF($R279&gt;3.1*$Y$1,N279,0)</f>
        <v>0</v>
      </c>
      <c r="U279">
        <f>IF($R279&gt;3.1*$Y$1,O279,0)</f>
        <v>0</v>
      </c>
      <c r="V279">
        <f>IF($R279&gt;3.1*$Y$1,P279,0)</f>
        <v>0</v>
      </c>
      <c r="W279">
        <f>IF($R279&gt;3.1*$Y$1,Q279,0)</f>
        <v>0</v>
      </c>
      <c r="AA279" t="s">
        <v>769</v>
      </c>
    </row>
    <row r="280" spans="1:28" x14ac:dyDescent="0.25">
      <c r="A280" t="s">
        <v>538</v>
      </c>
      <c r="B280" t="s">
        <v>518</v>
      </c>
      <c r="C280">
        <v>14</v>
      </c>
      <c r="D280">
        <v>14</v>
      </c>
      <c r="E280">
        <v>1</v>
      </c>
      <c r="F280">
        <v>3</v>
      </c>
      <c r="G280">
        <v>0</v>
      </c>
      <c r="H280">
        <v>1</v>
      </c>
      <c r="I280">
        <v>0</v>
      </c>
      <c r="J280">
        <v>0</v>
      </c>
      <c r="K280">
        <v>0</v>
      </c>
      <c r="L280">
        <v>1</v>
      </c>
      <c r="M280">
        <v>2</v>
      </c>
      <c r="N280">
        <f>IF(D280=0,0,F280/D280)</f>
        <v>0.21428571428571427</v>
      </c>
      <c r="O280">
        <f>IF(D280+L280=0,0,(F280+L280)/(D280+L280))</f>
        <v>0.26666666666666666</v>
      </c>
      <c r="P280" s="26">
        <f>IF(D280=0,0,(F280+G280+2*H280+3*I280)/D280)</f>
        <v>0.35714285714285715</v>
      </c>
      <c r="Q280" s="26">
        <f>O280+P280</f>
        <v>0.62380952380952381</v>
      </c>
      <c r="R280" s="34">
        <f>D280+L280</f>
        <v>15</v>
      </c>
      <c r="S280" s="34">
        <f>E280+J280-I280</f>
        <v>1</v>
      </c>
      <c r="T280">
        <f>IF($R280&gt;3.1*$Y$1,N280,0)</f>
        <v>0</v>
      </c>
      <c r="U280">
        <f>IF($R280&gt;3.1*$Y$1,O280,0)</f>
        <v>0</v>
      </c>
      <c r="V280">
        <f>IF($R280&gt;3.1*$Y$1,P280,0)</f>
        <v>0</v>
      </c>
      <c r="W280">
        <f>IF($R280&gt;3.1*$Y$1,Q280,0)</f>
        <v>0</v>
      </c>
      <c r="AA280" t="s">
        <v>768</v>
      </c>
    </row>
    <row r="281" spans="1:28" x14ac:dyDescent="0.25">
      <c r="A281" t="s">
        <v>73</v>
      </c>
      <c r="B281" t="s">
        <v>43</v>
      </c>
      <c r="C281">
        <v>4</v>
      </c>
      <c r="D281">
        <v>9</v>
      </c>
      <c r="E281">
        <v>1</v>
      </c>
      <c r="F281">
        <v>2</v>
      </c>
      <c r="G281">
        <v>2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3</v>
      </c>
      <c r="N281">
        <f>IF(D281=0,0,F281/D281)</f>
        <v>0.22222222222222221</v>
      </c>
      <c r="O281">
        <f>IF(D281+L281=0,0,(F281+L281)/(D281+L281))</f>
        <v>0.22222222222222221</v>
      </c>
      <c r="P281" s="26">
        <f>IF(D281=0,0,(F281+G281+2*H281+3*I281)/D281)</f>
        <v>0.44444444444444442</v>
      </c>
      <c r="Q281" s="26">
        <f>O281+P281</f>
        <v>0.66666666666666663</v>
      </c>
      <c r="R281" s="34">
        <f>D281+L281</f>
        <v>9</v>
      </c>
      <c r="S281" s="34">
        <f>E281+J281-I281</f>
        <v>1</v>
      </c>
      <c r="T281">
        <f>IF($R281&gt;3.1*$Y$1,N281,0)</f>
        <v>0</v>
      </c>
      <c r="U281">
        <f>IF($R281&gt;3.1*$Y$1,O281,0)</f>
        <v>0</v>
      </c>
      <c r="V281">
        <f>IF($R281&gt;3.1*$Y$1,P281,0)</f>
        <v>0</v>
      </c>
      <c r="W281">
        <f>IF($R281&gt;3.1*$Y$1,Q281,0)</f>
        <v>0</v>
      </c>
      <c r="AA281" t="s">
        <v>768</v>
      </c>
      <c r="AB281" t="s">
        <v>9</v>
      </c>
    </row>
    <row r="282" spans="1:28" x14ac:dyDescent="0.25">
      <c r="A282" s="62" t="s">
        <v>356</v>
      </c>
      <c r="B282" t="s">
        <v>5</v>
      </c>
      <c r="C282">
        <v>3</v>
      </c>
      <c r="D282">
        <v>7</v>
      </c>
      <c r="E282">
        <v>1</v>
      </c>
      <c r="F282">
        <v>1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1</v>
      </c>
      <c r="M282">
        <v>1</v>
      </c>
      <c r="N282">
        <f>IF(D282=0,0,F282/D282)</f>
        <v>0.14285714285714285</v>
      </c>
      <c r="O282">
        <f>IF(D282+L282=0,0,(F282+L282)/(D282+L282))</f>
        <v>0.25</v>
      </c>
      <c r="P282" s="26">
        <f>IF(D282=0,0,(F282+G282+2*H282+3*I282)/D282)</f>
        <v>0.14285714285714285</v>
      </c>
      <c r="Q282" s="26">
        <f>O282+P282</f>
        <v>0.39285714285714285</v>
      </c>
      <c r="R282" s="34">
        <f>D282+L282</f>
        <v>8</v>
      </c>
      <c r="S282" s="34">
        <f>E282+J282-I282</f>
        <v>1</v>
      </c>
      <c r="T282">
        <f>IF($R282&gt;3.1*$Y$1,N282,0)</f>
        <v>0</v>
      </c>
      <c r="U282">
        <f>IF($R282&gt;3.1*$Y$1,O282,0)</f>
        <v>0</v>
      </c>
      <c r="V282">
        <f>IF($R282&gt;3.1*$Y$1,P282,0)</f>
        <v>0</v>
      </c>
      <c r="W282">
        <f>IF($R282&gt;3.1*$Y$1,Q282,0)</f>
        <v>0</v>
      </c>
      <c r="AA282" t="s">
        <v>769</v>
      </c>
      <c r="AB282" t="s">
        <v>9</v>
      </c>
    </row>
    <row r="283" spans="1:28" x14ac:dyDescent="0.25">
      <c r="A283" s="62" t="s">
        <v>102</v>
      </c>
      <c r="B283" t="s">
        <v>99</v>
      </c>
      <c r="C283">
        <v>4</v>
      </c>
      <c r="D283">
        <v>7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1</v>
      </c>
      <c r="M283">
        <v>5</v>
      </c>
      <c r="N283">
        <f>IF(D283=0,0,F283/D283)</f>
        <v>0</v>
      </c>
      <c r="O283">
        <f>IF(D283+L283=0,0,(F283+L283)/(D283+L283))</f>
        <v>0.125</v>
      </c>
      <c r="P283" s="26">
        <f>IF(D283=0,0,(F283+G283+2*H283+3*I283)/D283)</f>
        <v>0</v>
      </c>
      <c r="Q283" s="26">
        <f>O283+P283</f>
        <v>0.125</v>
      </c>
      <c r="R283" s="34">
        <f>D283+L283</f>
        <v>8</v>
      </c>
      <c r="S283" s="34">
        <f>E283+J283-I283</f>
        <v>0</v>
      </c>
      <c r="T283">
        <f>IF($R283&gt;3.1*$Y$1,N283,0)</f>
        <v>0</v>
      </c>
      <c r="U283">
        <f>IF($R283&gt;3.1*$Y$1,O283,0)</f>
        <v>0</v>
      </c>
      <c r="V283">
        <f>IF($R283&gt;3.1*$Y$1,P283,0)</f>
        <v>0</v>
      </c>
      <c r="W283">
        <f>IF($R283&gt;3.1*$Y$1,Q283,0)</f>
        <v>0</v>
      </c>
      <c r="AA283" t="s">
        <v>768</v>
      </c>
    </row>
    <row r="284" spans="1:28" x14ac:dyDescent="0.25">
      <c r="A284" s="62" t="s">
        <v>606</v>
      </c>
      <c r="B284" t="s">
        <v>588</v>
      </c>
      <c r="C284">
        <v>2</v>
      </c>
      <c r="D284">
        <v>7</v>
      </c>
      <c r="E284">
        <v>0</v>
      </c>
      <c r="F284">
        <v>1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3</v>
      </c>
      <c r="N284">
        <f>IF(D284=0,0,F284/D284)</f>
        <v>0.14285714285714285</v>
      </c>
      <c r="O284">
        <f>IF(D284+L284=0,0,(F284+L284)/(D284+L284))</f>
        <v>0.14285714285714285</v>
      </c>
      <c r="P284" s="26">
        <f>IF(D284=0,0,(F284+G284+2*H284+3*I284)/D284)</f>
        <v>0.14285714285714285</v>
      </c>
      <c r="Q284" s="26">
        <f>O284+P284</f>
        <v>0.2857142857142857</v>
      </c>
      <c r="R284" s="34">
        <f>D284+L284</f>
        <v>7</v>
      </c>
      <c r="S284" s="34">
        <f>E284+J284-I284</f>
        <v>0</v>
      </c>
      <c r="T284">
        <f>IF($R284&gt;3.1*$Y$1,N284,0)</f>
        <v>0</v>
      </c>
      <c r="U284">
        <f>IF($R284&gt;3.1*$Y$1,O284,0)</f>
        <v>0</v>
      </c>
      <c r="V284">
        <f>IF($R284&gt;3.1*$Y$1,P284,0)</f>
        <v>0</v>
      </c>
      <c r="W284">
        <f>IF($R284&gt;3.1*$Y$1,Q284,0)</f>
        <v>0</v>
      </c>
      <c r="AA284" t="s">
        <v>768</v>
      </c>
    </row>
    <row r="285" spans="1:28" x14ac:dyDescent="0.25">
      <c r="A285" s="62" t="s">
        <v>385</v>
      </c>
      <c r="B285" t="s">
        <v>378</v>
      </c>
      <c r="C285">
        <v>6</v>
      </c>
      <c r="D285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2</v>
      </c>
      <c r="N285">
        <f>IF(D285=0,0,F285/D285)</f>
        <v>0</v>
      </c>
      <c r="O285">
        <f>IF(D285+L285=0,0,(F285+L285)/(D285+L285))</f>
        <v>0</v>
      </c>
      <c r="P285" s="26">
        <f>IF(D285=0,0,(F285+G285+2*H285+3*I285)/D285)</f>
        <v>0</v>
      </c>
      <c r="Q285" s="26">
        <f>O285+P285</f>
        <v>0</v>
      </c>
      <c r="R285" s="34">
        <f>D285+L285</f>
        <v>5</v>
      </c>
      <c r="S285" s="34">
        <f>E285+J285-I285</f>
        <v>0</v>
      </c>
      <c r="T285">
        <f>IF($R285&gt;3.1*$Y$1,N285,0)</f>
        <v>0</v>
      </c>
      <c r="U285">
        <f>IF($R285&gt;3.1*$Y$1,O285,0)</f>
        <v>0</v>
      </c>
      <c r="V285">
        <f>IF($R285&gt;3.1*$Y$1,P285,0)</f>
        <v>0</v>
      </c>
      <c r="W285">
        <f>IF($R285&gt;3.1*$Y$1,Q285,0)</f>
        <v>0</v>
      </c>
      <c r="AA285" t="s">
        <v>769</v>
      </c>
    </row>
    <row r="286" spans="1:28" x14ac:dyDescent="0.25">
      <c r="A286" t="s">
        <v>535</v>
      </c>
      <c r="B286" t="s">
        <v>518</v>
      </c>
      <c r="C286">
        <v>3</v>
      </c>
      <c r="D286">
        <v>4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1</v>
      </c>
      <c r="M286">
        <v>1</v>
      </c>
      <c r="N286">
        <f>IF(D286=0,0,F286/D286)</f>
        <v>0</v>
      </c>
      <c r="O286">
        <f>IF(D286+L286=0,0,(F286+L286)/(D286+L286))</f>
        <v>0.2</v>
      </c>
      <c r="P286" s="26">
        <f>IF(D286=0,0,(F286+G286+2*H286+3*I286)/D286)</f>
        <v>0</v>
      </c>
      <c r="Q286" s="26">
        <f>O286+P286</f>
        <v>0.2</v>
      </c>
      <c r="R286" s="34">
        <f>D286+L286</f>
        <v>5</v>
      </c>
      <c r="S286" s="34">
        <f>E286+J286-I286</f>
        <v>0</v>
      </c>
      <c r="T286">
        <f>IF($R286&gt;3.1*$Y$1,N286,0)</f>
        <v>0</v>
      </c>
      <c r="U286">
        <f>IF($R286&gt;3.1*$Y$1,O286,0)</f>
        <v>0</v>
      </c>
      <c r="V286">
        <f>IF($R286&gt;3.1*$Y$1,P286,0)</f>
        <v>0</v>
      </c>
      <c r="W286">
        <f>IF($R286&gt;3.1*$Y$1,Q286,0)</f>
        <v>0</v>
      </c>
      <c r="AA286" t="s">
        <v>768</v>
      </c>
      <c r="AB286" t="s">
        <v>9</v>
      </c>
    </row>
    <row r="287" spans="1:28" x14ac:dyDescent="0.25">
      <c r="A287" s="62" t="s">
        <v>600</v>
      </c>
      <c r="B287" t="s">
        <v>588</v>
      </c>
      <c r="C287">
        <v>1</v>
      </c>
      <c r="D287">
        <v>3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f>IF(D287=0,0,F287/D287)</f>
        <v>0</v>
      </c>
      <c r="O287">
        <f>IF(D287+L287=0,0,(F287+L287)/(D287+L287))</f>
        <v>0</v>
      </c>
      <c r="P287" s="26">
        <f>IF(D287=0,0,(F287+G287+2*H287+3*I287)/D287)</f>
        <v>0</v>
      </c>
      <c r="Q287" s="26">
        <f>O287+P287</f>
        <v>0</v>
      </c>
      <c r="R287" s="34">
        <f>D287+L287</f>
        <v>3</v>
      </c>
      <c r="S287" s="34">
        <f>E287+J287-I287</f>
        <v>0</v>
      </c>
      <c r="T287">
        <f>IF($R287&gt;3.1*$Y$1,N287,0)</f>
        <v>0</v>
      </c>
      <c r="U287">
        <f>IF($R287&gt;3.1*$Y$1,O287,0)</f>
        <v>0</v>
      </c>
      <c r="V287">
        <f>IF($R287&gt;3.1*$Y$1,P287,0)</f>
        <v>0</v>
      </c>
      <c r="W287">
        <f>IF($R287&gt;3.1*$Y$1,Q287,0)</f>
        <v>0</v>
      </c>
      <c r="AA287" t="s">
        <v>768</v>
      </c>
      <c r="AB287" t="s">
        <v>9</v>
      </c>
    </row>
    <row r="288" spans="1:28" x14ac:dyDescent="0.25">
      <c r="A288" t="s">
        <v>68</v>
      </c>
      <c r="B288" t="s">
        <v>43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f>IF(D288=0,0,F288/D288)</f>
        <v>0</v>
      </c>
      <c r="O288">
        <f>IF(D288+L288=0,0,(F288+L288)/(D288+L288))</f>
        <v>0</v>
      </c>
      <c r="P288" s="26">
        <f>IF(D288=0,0,(F288+G288+2*H288+3*I288)/D288)</f>
        <v>0</v>
      </c>
      <c r="Q288" s="26">
        <f>O288+P288</f>
        <v>0</v>
      </c>
      <c r="R288" s="34">
        <f>D288+L288</f>
        <v>0</v>
      </c>
      <c r="S288" s="34">
        <f>E288+J288-I288</f>
        <v>0</v>
      </c>
      <c r="T288">
        <f>IF($R288&gt;3.1*$Y$1,N288,0)</f>
        <v>0</v>
      </c>
      <c r="U288">
        <f>IF($R288&gt;3.1*$Y$1,O288,0)</f>
        <v>0</v>
      </c>
      <c r="V288">
        <f>IF($R288&gt;3.1*$Y$1,P288,0)</f>
        <v>0</v>
      </c>
      <c r="W288">
        <f>IF($R288&gt;3.1*$Y$1,Q288,0)</f>
        <v>0</v>
      </c>
      <c r="AA288" t="s">
        <v>768</v>
      </c>
    </row>
    <row r="289" spans="1:28" x14ac:dyDescent="0.25">
      <c r="A289" s="62" t="s">
        <v>101</v>
      </c>
      <c r="B289" t="s">
        <v>99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f>IF(D289=0,0,F289/D289)</f>
        <v>0</v>
      </c>
      <c r="O289">
        <f>IF(D289+L289=0,0,(F289+L289)/(D289+L289))</f>
        <v>0</v>
      </c>
      <c r="P289" s="26">
        <f>IF(D289=0,0,(F289+G289+2*H289+3*I289)/D289)</f>
        <v>0</v>
      </c>
      <c r="Q289" s="26">
        <f>O289+P289</f>
        <v>0</v>
      </c>
      <c r="R289" s="34">
        <f>D289+L289</f>
        <v>0</v>
      </c>
      <c r="S289" s="34">
        <f>E289+J289-I289</f>
        <v>0</v>
      </c>
      <c r="T289">
        <f>IF($R289&gt;3.1*$Y$1,N289,0)</f>
        <v>0</v>
      </c>
      <c r="U289">
        <f>IF($R289&gt;3.1*$Y$1,O289,0)</f>
        <v>0</v>
      </c>
      <c r="V289">
        <f>IF($R289&gt;3.1*$Y$1,P289,0)</f>
        <v>0</v>
      </c>
      <c r="W289">
        <f>IF($R289&gt;3.1*$Y$1,Q289,0)</f>
        <v>0</v>
      </c>
      <c r="AA289" t="s">
        <v>768</v>
      </c>
      <c r="AB289" t="s">
        <v>9</v>
      </c>
    </row>
    <row r="290" spans="1:28" x14ac:dyDescent="0.25">
      <c r="A290" s="62" t="s">
        <v>107</v>
      </c>
      <c r="B290" t="s">
        <v>99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f>IF(D290=0,0,F290/D290)</f>
        <v>0</v>
      </c>
      <c r="O290">
        <f>IF(D290+L290=0,0,(F290+L290)/(D290+L290))</f>
        <v>0</v>
      </c>
      <c r="P290" s="26">
        <f>IF(D290=0,0,(F290+G290+2*H290+3*I290)/D290)</f>
        <v>0</v>
      </c>
      <c r="Q290" s="26">
        <f>O290+P290</f>
        <v>0</v>
      </c>
      <c r="R290" s="34">
        <f>D290+L290</f>
        <v>0</v>
      </c>
      <c r="S290" s="34">
        <f>E290+J290-I290</f>
        <v>0</v>
      </c>
      <c r="T290">
        <f>IF($R290&gt;3.1*$Y$1,N290,0)</f>
        <v>0</v>
      </c>
      <c r="U290">
        <f>IF($R290&gt;3.1*$Y$1,O290,0)</f>
        <v>0</v>
      </c>
      <c r="V290">
        <f>IF($R290&gt;3.1*$Y$1,P290,0)</f>
        <v>0</v>
      </c>
      <c r="W290">
        <f>IF($R290&gt;3.1*$Y$1,Q290,0)</f>
        <v>0</v>
      </c>
      <c r="AA290" t="s">
        <v>768</v>
      </c>
      <c r="AB290" t="s">
        <v>9</v>
      </c>
    </row>
    <row r="291" spans="1:28" x14ac:dyDescent="0.25">
      <c r="A291" s="62" t="s">
        <v>177</v>
      </c>
      <c r="B291" t="s">
        <v>185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f>IF(D291=0,0,F291/D291)</f>
        <v>0</v>
      </c>
      <c r="O291">
        <f>IF(D291+L291=0,0,(F291+L291)/(D291+L291))</f>
        <v>0</v>
      </c>
      <c r="P291" s="26">
        <f>IF(D291=0,0,(F291+G291+2*H291+3*I291)/D291)</f>
        <v>0</v>
      </c>
      <c r="Q291" s="26">
        <f>O291+P291</f>
        <v>0</v>
      </c>
      <c r="R291" s="34">
        <f>D291+L291</f>
        <v>0</v>
      </c>
      <c r="S291" s="34">
        <f>E291+J291-I291</f>
        <v>0</v>
      </c>
      <c r="T291">
        <f>IF($R291&gt;3.1*$Y$1,N291,0)</f>
        <v>0</v>
      </c>
      <c r="U291">
        <f>IF($R291&gt;3.1*$Y$1,O291,0)</f>
        <v>0</v>
      </c>
      <c r="V291">
        <f>IF($R291&gt;3.1*$Y$1,P291,0)</f>
        <v>0</v>
      </c>
      <c r="W291">
        <f>IF($R291&gt;3.1*$Y$1,Q291,0)</f>
        <v>0</v>
      </c>
      <c r="AA291" t="s">
        <v>769</v>
      </c>
    </row>
    <row r="292" spans="1:28" x14ac:dyDescent="0.25">
      <c r="A292" s="62" t="s">
        <v>182</v>
      </c>
      <c r="B292" t="s">
        <v>185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f>IF(D292=0,0,F292/D292)</f>
        <v>0</v>
      </c>
      <c r="O292">
        <f>IF(D292+L292=0,0,(F292+L292)/(D292+L292))</f>
        <v>0</v>
      </c>
      <c r="P292" s="26">
        <f>IF(D292=0,0,(F292+G292+2*H292+3*I292)/D292)</f>
        <v>0</v>
      </c>
      <c r="Q292" s="26">
        <f>O292+P292</f>
        <v>0</v>
      </c>
      <c r="R292" s="34">
        <f>D292+L292</f>
        <v>0</v>
      </c>
      <c r="S292" s="34">
        <f>E292+J292-I292</f>
        <v>0</v>
      </c>
      <c r="T292">
        <f>IF($R292&gt;3.1*$Y$1,N292,0)</f>
        <v>0</v>
      </c>
      <c r="U292">
        <f>IF($R292&gt;3.1*$Y$1,O292,0)</f>
        <v>0</v>
      </c>
      <c r="V292">
        <f>IF($R292&gt;3.1*$Y$1,P292,0)</f>
        <v>0</v>
      </c>
      <c r="W292">
        <f>IF($R292&gt;3.1*$Y$1,Q292,0)</f>
        <v>0</v>
      </c>
      <c r="AA292" t="s">
        <v>769</v>
      </c>
    </row>
    <row r="293" spans="1:28" x14ac:dyDescent="0.25">
      <c r="A293" s="62" t="s">
        <v>147</v>
      </c>
      <c r="B293" t="s">
        <v>135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f>IF(D293=0,0,F293/D293)</f>
        <v>0</v>
      </c>
      <c r="O293">
        <f>IF(D293+L293=0,0,(F293+L293)/(D293+L293))</f>
        <v>0</v>
      </c>
      <c r="P293" s="26">
        <f>IF(D293=0,0,(F293+G293+2*H293+3*I293)/D293)</f>
        <v>0</v>
      </c>
      <c r="Q293" s="26">
        <f>O293+P293</f>
        <v>0</v>
      </c>
      <c r="R293" s="34">
        <f>D293+L293</f>
        <v>0</v>
      </c>
      <c r="S293" s="34">
        <f>E293+J293-I293</f>
        <v>0</v>
      </c>
      <c r="T293">
        <f>IF($R293&gt;3.1*$Y$1,N293,0)</f>
        <v>0</v>
      </c>
      <c r="U293">
        <f>IF($R293&gt;3.1*$Y$1,O293,0)</f>
        <v>0</v>
      </c>
      <c r="V293">
        <f>IF($R293&gt;3.1*$Y$1,P293,0)</f>
        <v>0</v>
      </c>
      <c r="W293">
        <f>IF($R293&gt;3.1*$Y$1,Q293,0)</f>
        <v>0</v>
      </c>
      <c r="AA293" t="s">
        <v>768</v>
      </c>
    </row>
    <row r="294" spans="1:28" x14ac:dyDescent="0.25">
      <c r="A294" s="62" t="s">
        <v>148</v>
      </c>
      <c r="B294" t="s">
        <v>135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f>IF(D294=0,0,F294/D294)</f>
        <v>0</v>
      </c>
      <c r="O294">
        <f>IF(D294+L294=0,0,(F294+L294)/(D294+L294))</f>
        <v>0</v>
      </c>
      <c r="P294" s="26">
        <f>IF(D294=0,0,(F294+G294+2*H294+3*I294)/D294)</f>
        <v>0</v>
      </c>
      <c r="Q294" s="26">
        <f>O294+P294</f>
        <v>0</v>
      </c>
      <c r="R294" s="34">
        <f>D294+L294</f>
        <v>0</v>
      </c>
      <c r="S294" s="34">
        <f>E294+J294-I294</f>
        <v>0</v>
      </c>
      <c r="T294">
        <f>IF($R294&gt;3.1*$Y$1,N294,0)</f>
        <v>0</v>
      </c>
      <c r="U294">
        <f>IF($R294&gt;3.1*$Y$1,O294,0)</f>
        <v>0</v>
      </c>
      <c r="V294">
        <f>IF($R294&gt;3.1*$Y$1,P294,0)</f>
        <v>0</v>
      </c>
      <c r="W294">
        <f>IF($R294&gt;3.1*$Y$1,Q294,0)</f>
        <v>0</v>
      </c>
      <c r="AA294" t="s">
        <v>768</v>
      </c>
      <c r="AB294" t="s">
        <v>9</v>
      </c>
    </row>
    <row r="295" spans="1:28" x14ac:dyDescent="0.25">
      <c r="A295" s="62" t="s">
        <v>287</v>
      </c>
      <c r="B295" t="s">
        <v>274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f>IF(D295=0,0,F295/D295)</f>
        <v>0</v>
      </c>
      <c r="O295">
        <f>IF(D295+L295=0,0,(F295+L295)/(D295+L295))</f>
        <v>0</v>
      </c>
      <c r="P295" s="26">
        <f>IF(D295=0,0,(F295+G295+2*H295+3*I295)/D295)</f>
        <v>0</v>
      </c>
      <c r="Q295" s="26">
        <f>O295+P295</f>
        <v>0</v>
      </c>
      <c r="R295" s="34">
        <f>D295+L295</f>
        <v>0</v>
      </c>
      <c r="S295" s="34">
        <f>E295+J295-I295</f>
        <v>0</v>
      </c>
      <c r="T295">
        <f>IF($R295&gt;3.1*$Y$1,N295,0)</f>
        <v>0</v>
      </c>
      <c r="U295">
        <f>IF($R295&gt;3.1*$Y$1,O295,0)</f>
        <v>0</v>
      </c>
      <c r="V295">
        <f>IF($R295&gt;3.1*$Y$1,P295,0)</f>
        <v>0</v>
      </c>
      <c r="W295">
        <f>IF($R295&gt;3.1*$Y$1,Q295,0)</f>
        <v>0</v>
      </c>
      <c r="AA295" t="s">
        <v>769</v>
      </c>
    </row>
    <row r="296" spans="1:28" x14ac:dyDescent="0.25">
      <c r="A296" t="s">
        <v>291</v>
      </c>
      <c r="B296" t="s">
        <v>274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f>IF(D296=0,0,F296/D296)</f>
        <v>0</v>
      </c>
      <c r="O296">
        <f>IF(D296+L296=0,0,(F296+L296)/(D296+L296))</f>
        <v>0</v>
      </c>
      <c r="P296" s="26">
        <f>IF(D296=0,0,(F296+G296+2*H296+3*I296)/D296)</f>
        <v>0</v>
      </c>
      <c r="Q296" s="26">
        <f>O296+P296</f>
        <v>0</v>
      </c>
      <c r="R296" s="34">
        <f>D296+L296</f>
        <v>0</v>
      </c>
      <c r="S296" s="34">
        <f>E296+J296-I296</f>
        <v>0</v>
      </c>
      <c r="T296">
        <f>IF($R296&gt;3.1*$Y$1,N296,0)</f>
        <v>0</v>
      </c>
      <c r="U296">
        <f>IF($R296&gt;3.1*$Y$1,O296,0)</f>
        <v>0</v>
      </c>
      <c r="V296">
        <f>IF($R296&gt;3.1*$Y$1,P296,0)</f>
        <v>0</v>
      </c>
      <c r="W296">
        <f>IF($R296&gt;3.1*$Y$1,Q296,0)</f>
        <v>0</v>
      </c>
      <c r="AA296" t="s">
        <v>769</v>
      </c>
    </row>
    <row r="297" spans="1:28" x14ac:dyDescent="0.25">
      <c r="A297" s="62" t="s">
        <v>344</v>
      </c>
      <c r="B297" t="s">
        <v>5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f>IF(D297=0,0,F297/D297)</f>
        <v>0</v>
      </c>
      <c r="O297">
        <f>IF(D297+L297=0,0,(F297+L297)/(D297+L297))</f>
        <v>0</v>
      </c>
      <c r="P297" s="26">
        <f>IF(D297=0,0,(F297+G297+2*H297+3*I297)/D297)</f>
        <v>0</v>
      </c>
      <c r="Q297" s="26">
        <f>O297+P297</f>
        <v>0</v>
      </c>
      <c r="R297" s="34">
        <f>D297+L297</f>
        <v>0</v>
      </c>
      <c r="S297" s="34">
        <f>E297+J297-I297</f>
        <v>0</v>
      </c>
      <c r="T297">
        <f>IF($R297&gt;3.1*$Y$1,N297,0)</f>
        <v>0</v>
      </c>
      <c r="U297">
        <f>IF($R297&gt;3.1*$Y$1,O297,0)</f>
        <v>0</v>
      </c>
      <c r="V297">
        <f>IF($R297&gt;3.1*$Y$1,P297,0)</f>
        <v>0</v>
      </c>
      <c r="W297">
        <f>IF($R297&gt;3.1*$Y$1,Q297,0)</f>
        <v>0</v>
      </c>
      <c r="AA297" t="s">
        <v>769</v>
      </c>
      <c r="AB297" t="s">
        <v>9</v>
      </c>
    </row>
    <row r="298" spans="1:28" x14ac:dyDescent="0.25">
      <c r="A298" s="62" t="s">
        <v>349</v>
      </c>
      <c r="B298" t="s">
        <v>5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f>IF(D298=0,0,F298/D298)</f>
        <v>0</v>
      </c>
      <c r="O298">
        <f>IF(D298+L298=0,0,(F298+L298)/(D298+L298))</f>
        <v>0</v>
      </c>
      <c r="P298" s="26">
        <f>IF(D298=0,0,(F298+G298+2*H298+3*I298)/D298)</f>
        <v>0</v>
      </c>
      <c r="Q298" s="26">
        <f>O298+P298</f>
        <v>0</v>
      </c>
      <c r="R298" s="34">
        <f>D298+L298</f>
        <v>0</v>
      </c>
      <c r="S298" s="34">
        <f>E298+J298-I298</f>
        <v>0</v>
      </c>
      <c r="T298">
        <f>IF($R298&gt;3.1*$Y$1,N298,0)</f>
        <v>0</v>
      </c>
      <c r="U298">
        <f>IF($R298&gt;3.1*$Y$1,O298,0)</f>
        <v>0</v>
      </c>
      <c r="V298">
        <f>IF($R298&gt;3.1*$Y$1,P298,0)</f>
        <v>0</v>
      </c>
      <c r="W298">
        <f>IF($R298&gt;3.1*$Y$1,Q298,0)</f>
        <v>0</v>
      </c>
      <c r="AA298" t="s">
        <v>769</v>
      </c>
    </row>
    <row r="299" spans="1:28" x14ac:dyDescent="0.25">
      <c r="A299" s="62" t="s">
        <v>354</v>
      </c>
      <c r="B299" t="s">
        <v>5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f>IF(D299=0,0,F299/D299)</f>
        <v>0</v>
      </c>
      <c r="O299">
        <f>IF(D299+L299=0,0,(F299+L299)/(D299+L299))</f>
        <v>0</v>
      </c>
      <c r="P299" s="26">
        <f>IF(D299=0,0,(F299+G299+2*H299+3*I299)/D299)</f>
        <v>0</v>
      </c>
      <c r="Q299" s="26">
        <f>O299+P299</f>
        <v>0</v>
      </c>
      <c r="R299" s="34">
        <f>D299+L299</f>
        <v>0</v>
      </c>
      <c r="S299" s="34">
        <f>E299+J299-I299</f>
        <v>0</v>
      </c>
      <c r="T299">
        <f>IF($R299&gt;3.1*$Y$1,N299,0)</f>
        <v>0</v>
      </c>
      <c r="U299">
        <f>IF($R299&gt;3.1*$Y$1,O299,0)</f>
        <v>0</v>
      </c>
      <c r="V299">
        <f>IF($R299&gt;3.1*$Y$1,P299,0)</f>
        <v>0</v>
      </c>
      <c r="W299">
        <f>IF($R299&gt;3.1*$Y$1,Q299,0)</f>
        <v>0</v>
      </c>
      <c r="AA299" t="s">
        <v>769</v>
      </c>
    </row>
    <row r="300" spans="1:28" x14ac:dyDescent="0.25">
      <c r="A300" s="62" t="s">
        <v>358</v>
      </c>
      <c r="B300" t="s">
        <v>5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f>IF(D300=0,0,F300/D300)</f>
        <v>0</v>
      </c>
      <c r="O300">
        <f>IF(D300+L300=0,0,(F300+L300)/(D300+L300))</f>
        <v>0</v>
      </c>
      <c r="P300" s="26">
        <f>IF(D300=0,0,(F300+G300+2*H300+3*I300)/D300)</f>
        <v>0</v>
      </c>
      <c r="Q300" s="26">
        <f>O300+P300</f>
        <v>0</v>
      </c>
      <c r="R300" s="34">
        <f>D300+L300</f>
        <v>0</v>
      </c>
      <c r="S300" s="34">
        <f>E300+J300-I300</f>
        <v>0</v>
      </c>
      <c r="T300">
        <f>IF($R300&gt;3.1*$Y$1,N300,0)</f>
        <v>0</v>
      </c>
      <c r="U300">
        <f>IF($R300&gt;3.1*$Y$1,O300,0)</f>
        <v>0</v>
      </c>
      <c r="V300">
        <f>IF($R300&gt;3.1*$Y$1,P300,0)</f>
        <v>0</v>
      </c>
      <c r="W300">
        <f>IF($R300&gt;3.1*$Y$1,Q300,0)</f>
        <v>0</v>
      </c>
      <c r="AA300" t="s">
        <v>769</v>
      </c>
    </row>
    <row r="301" spans="1:28" x14ac:dyDescent="0.25">
      <c r="A301" t="s">
        <v>484</v>
      </c>
      <c r="B301" t="s">
        <v>483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f>IF(D301=0,0,F301/D301)</f>
        <v>0</v>
      </c>
      <c r="O301">
        <f>IF(D301+L301=0,0,(F301+L301)/(D301+L301))</f>
        <v>0</v>
      </c>
      <c r="P301" s="26">
        <f>IF(D301=0,0,(F301+G301+2*H301+3*I301)/D301)</f>
        <v>0</v>
      </c>
      <c r="Q301" s="26">
        <f>O301+P301</f>
        <v>0</v>
      </c>
      <c r="R301" s="34">
        <f>D301+L301</f>
        <v>0</v>
      </c>
      <c r="S301" s="34">
        <f>E301+J301-I301</f>
        <v>0</v>
      </c>
      <c r="T301">
        <f>IF($R301&gt;3.1*$Y$1,N301,0)</f>
        <v>0</v>
      </c>
      <c r="U301">
        <f>IF($R301&gt;3.1*$Y$1,O301,0)</f>
        <v>0</v>
      </c>
      <c r="V301">
        <f>IF($R301&gt;3.1*$Y$1,P301,0)</f>
        <v>0</v>
      </c>
      <c r="W301">
        <f>IF($R301&gt;3.1*$Y$1,Q301,0)</f>
        <v>0</v>
      </c>
      <c r="AA301" t="s">
        <v>768</v>
      </c>
    </row>
    <row r="302" spans="1:28" x14ac:dyDescent="0.25">
      <c r="A302" t="s">
        <v>490</v>
      </c>
      <c r="B302" t="s">
        <v>483</v>
      </c>
      <c r="C302">
        <v>1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f>IF(D302=0,0,F302/D302)</f>
        <v>0</v>
      </c>
      <c r="O302">
        <f>IF(D302+L302=0,0,(F302+L302)/(D302+L302))</f>
        <v>0</v>
      </c>
      <c r="P302" s="26">
        <f>IF(D302=0,0,(F302+G302+2*H302+3*I302)/D302)</f>
        <v>0</v>
      </c>
      <c r="Q302" s="26">
        <f>O302+P302</f>
        <v>0</v>
      </c>
      <c r="R302" s="34">
        <f>D302+L302</f>
        <v>0</v>
      </c>
      <c r="S302" s="34">
        <f>E302+J302-I302</f>
        <v>0</v>
      </c>
      <c r="T302">
        <f>IF($R302&gt;3.1*$Y$1,N302,0)</f>
        <v>0</v>
      </c>
      <c r="U302">
        <f>IF($R302&gt;3.1*$Y$1,O302,0)</f>
        <v>0</v>
      </c>
      <c r="V302">
        <f>IF($R302&gt;3.1*$Y$1,P302,0)</f>
        <v>0</v>
      </c>
      <c r="W302">
        <f>IF($R302&gt;3.1*$Y$1,Q302,0)</f>
        <v>0</v>
      </c>
      <c r="AA302" t="s">
        <v>768</v>
      </c>
      <c r="AB302" t="s">
        <v>9</v>
      </c>
    </row>
    <row r="303" spans="1:28" x14ac:dyDescent="0.25">
      <c r="A303" t="s">
        <v>494</v>
      </c>
      <c r="B303" t="s">
        <v>483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f>IF(D303=0,0,F303/D303)</f>
        <v>0</v>
      </c>
      <c r="O303">
        <f>IF(D303+L303=0,0,(F303+L303)/(D303+L303))</f>
        <v>0</v>
      </c>
      <c r="P303" s="26">
        <f>IF(D303=0,0,(F303+G303+2*H303+3*I303)/D303)</f>
        <v>0</v>
      </c>
      <c r="Q303" s="26">
        <f>O303+P303</f>
        <v>0</v>
      </c>
      <c r="R303" s="34">
        <f>D303+L303</f>
        <v>0</v>
      </c>
      <c r="S303" s="34">
        <f>E303+J303-I303</f>
        <v>0</v>
      </c>
      <c r="T303">
        <f>IF($R303&gt;3.1*$Y$1,N303,0)</f>
        <v>0</v>
      </c>
      <c r="U303">
        <f>IF($R303&gt;3.1*$Y$1,O303,0)</f>
        <v>0</v>
      </c>
      <c r="V303">
        <f>IF($R303&gt;3.1*$Y$1,P303,0)</f>
        <v>0</v>
      </c>
      <c r="W303">
        <f>IF($R303&gt;3.1*$Y$1,Q303,0)</f>
        <v>0</v>
      </c>
      <c r="AA303" t="s">
        <v>768</v>
      </c>
    </row>
    <row r="304" spans="1:28" x14ac:dyDescent="0.25">
      <c r="A304" s="62" t="s">
        <v>528</v>
      </c>
      <c r="B304" t="s">
        <v>518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f>IF(D304=0,0,F304/D304)</f>
        <v>0</v>
      </c>
      <c r="O304">
        <f>IF(D304+L304=0,0,(F304+L304)/(D304+L304))</f>
        <v>0</v>
      </c>
      <c r="P304" s="26">
        <f>IF(D304=0,0,(F304+G304+2*H304+3*I304)/D304)</f>
        <v>0</v>
      </c>
      <c r="Q304" s="26">
        <f>O304+P304</f>
        <v>0</v>
      </c>
      <c r="R304" s="34">
        <f>D304+L304</f>
        <v>0</v>
      </c>
      <c r="S304" s="34">
        <f>E304+J304-I304</f>
        <v>0</v>
      </c>
      <c r="T304">
        <f>IF($R304&gt;3.1*$Y$1,N304,0)</f>
        <v>0</v>
      </c>
      <c r="U304">
        <f>IF($R304&gt;3.1*$Y$1,O304,0)</f>
        <v>0</v>
      </c>
      <c r="V304">
        <f>IF($R304&gt;3.1*$Y$1,P304,0)</f>
        <v>0</v>
      </c>
      <c r="W304">
        <f>IF($R304&gt;3.1*$Y$1,Q304,0)</f>
        <v>0</v>
      </c>
      <c r="AA304" t="s">
        <v>768</v>
      </c>
      <c r="AB304" t="s">
        <v>9</v>
      </c>
    </row>
    <row r="305" spans="1:28" x14ac:dyDescent="0.25">
      <c r="A305" t="s">
        <v>556</v>
      </c>
      <c r="B305" t="s">
        <v>553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f>IF(D305=0,0,F305/D305)</f>
        <v>0</v>
      </c>
      <c r="O305">
        <f>IF(D305+L305=0,0,(F305+L305)/(D305+L305))</f>
        <v>0</v>
      </c>
      <c r="P305" s="26">
        <f>IF(D305=0,0,(F305+G305+2*H305+3*I305)/D305)</f>
        <v>0</v>
      </c>
      <c r="Q305" s="26">
        <f>O305+P305</f>
        <v>0</v>
      </c>
      <c r="R305" s="34">
        <f>D305+L305</f>
        <v>0</v>
      </c>
      <c r="S305" s="34">
        <f>E305+J305-I305</f>
        <v>0</v>
      </c>
      <c r="T305">
        <f>IF($R305&gt;3.1*$Y$1,N305,0)</f>
        <v>0</v>
      </c>
      <c r="U305">
        <f>IF($R305&gt;3.1*$Y$1,O305,0)</f>
        <v>0</v>
      </c>
      <c r="V305">
        <f>IF($R305&gt;3.1*$Y$1,P305,0)</f>
        <v>0</v>
      </c>
      <c r="W305">
        <f>IF($R305&gt;3.1*$Y$1,Q305,0)</f>
        <v>0</v>
      </c>
      <c r="AA305" t="s">
        <v>769</v>
      </c>
    </row>
    <row r="306" spans="1:28" x14ac:dyDescent="0.25">
      <c r="A306" s="62" t="s">
        <v>595</v>
      </c>
      <c r="B306" t="s">
        <v>588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f>IF(D306=0,0,F306/D306)</f>
        <v>0</v>
      </c>
      <c r="O306">
        <f>IF(D306+L306=0,0,(F306+L306)/(D306+L306))</f>
        <v>0</v>
      </c>
      <c r="P306" s="26">
        <f>IF(D306=0,0,(F306+G306+2*H306+3*I306)/D306)</f>
        <v>0</v>
      </c>
      <c r="Q306" s="26">
        <f>O306+P306</f>
        <v>0</v>
      </c>
      <c r="R306" s="34">
        <f>D306+L306</f>
        <v>0</v>
      </c>
      <c r="S306" s="34">
        <f>E306+J306-I306</f>
        <v>0</v>
      </c>
      <c r="T306">
        <f>IF($R306&gt;3.1*$Y$1,N306,0)</f>
        <v>0</v>
      </c>
      <c r="U306">
        <f>IF($R306&gt;3.1*$Y$1,O306,0)</f>
        <v>0</v>
      </c>
      <c r="V306">
        <f>IF($R306&gt;3.1*$Y$1,P306,0)</f>
        <v>0</v>
      </c>
      <c r="W306">
        <f>IF($R306&gt;3.1*$Y$1,Q306,0)</f>
        <v>0</v>
      </c>
      <c r="AA306" t="s">
        <v>768</v>
      </c>
    </row>
    <row r="307" spans="1:28" x14ac:dyDescent="0.25">
      <c r="A307" s="62" t="s">
        <v>624</v>
      </c>
      <c r="B307" t="s">
        <v>623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f>IF(D307=0,0,F307/D307)</f>
        <v>0</v>
      </c>
      <c r="O307">
        <f>IF(D307+L307=0,0,(F307+L307)/(D307+L307))</f>
        <v>0</v>
      </c>
      <c r="P307" s="26">
        <f>IF(D307=0,0,(F307+G307+2*H307+3*I307)/D307)</f>
        <v>0</v>
      </c>
      <c r="Q307" s="26">
        <f>O307+P307</f>
        <v>0</v>
      </c>
      <c r="R307" s="34">
        <f>D307+L307</f>
        <v>0</v>
      </c>
      <c r="S307" s="34">
        <f>E307+J307-I307</f>
        <v>0</v>
      </c>
      <c r="T307">
        <f>IF($R307&gt;3.1*$Y$1,N307,0)</f>
        <v>0</v>
      </c>
      <c r="U307">
        <f>IF($R307&gt;3.1*$Y$1,O307,0)</f>
        <v>0</v>
      </c>
      <c r="V307">
        <f>IF($R307&gt;3.1*$Y$1,P307,0)</f>
        <v>0</v>
      </c>
      <c r="W307">
        <f>IF($R307&gt;3.1*$Y$1,Q307,0)</f>
        <v>0</v>
      </c>
      <c r="AA307" t="s">
        <v>769</v>
      </c>
    </row>
    <row r="308" spans="1:28" x14ac:dyDescent="0.25">
      <c r="A308" s="62" t="s">
        <v>634</v>
      </c>
      <c r="B308" t="s">
        <v>623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f>IF(D308=0,0,F308/D308)</f>
        <v>0</v>
      </c>
      <c r="O308">
        <f>IF(D308+L308=0,0,(F308+L308)/(D308+L308))</f>
        <v>0</v>
      </c>
      <c r="P308" s="26">
        <f>IF(D308=0,0,(F308+G308+2*H308+3*I308)/D308)</f>
        <v>0</v>
      </c>
      <c r="Q308" s="26">
        <f>O308+P308</f>
        <v>0</v>
      </c>
      <c r="R308" s="34">
        <f>D308+L308</f>
        <v>0</v>
      </c>
      <c r="S308" s="34">
        <f>E308+J308-I308</f>
        <v>0</v>
      </c>
      <c r="T308">
        <f>IF($R308&gt;3.1*$Y$1,N308,0)</f>
        <v>0</v>
      </c>
      <c r="U308">
        <f>IF($R308&gt;3.1*$Y$1,O308,0)</f>
        <v>0</v>
      </c>
      <c r="V308">
        <f>IF($R308&gt;3.1*$Y$1,P308,0)</f>
        <v>0</v>
      </c>
      <c r="W308">
        <f>IF($R308&gt;3.1*$Y$1,Q308,0)</f>
        <v>0</v>
      </c>
      <c r="AA308" t="s">
        <v>769</v>
      </c>
      <c r="AB308" t="s">
        <v>9</v>
      </c>
    </row>
    <row r="309" spans="1:28" x14ac:dyDescent="0.25">
      <c r="A309" s="62" t="s">
        <v>668</v>
      </c>
      <c r="B309" t="s">
        <v>658</v>
      </c>
      <c r="C309">
        <v>1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f>IF(D309=0,0,F309/D309)</f>
        <v>0</v>
      </c>
      <c r="O309">
        <f>IF(D309+L309=0,0,(F309+L309)/(D309+L309))</f>
        <v>0</v>
      </c>
      <c r="P309" s="26">
        <f>IF(D309=0,0,(F309+G309+2*H309+3*I309)/D309)</f>
        <v>0</v>
      </c>
      <c r="Q309" s="26">
        <f>O309+P309</f>
        <v>0</v>
      </c>
      <c r="R309" s="34">
        <f>D309+L309</f>
        <v>0</v>
      </c>
      <c r="S309" s="34">
        <f>E309+J309-I309</f>
        <v>0</v>
      </c>
      <c r="T309">
        <f>IF($R309&gt;3.1*$Y$1,N309,0)</f>
        <v>0</v>
      </c>
      <c r="U309">
        <f>IF($R309&gt;3.1*$Y$1,O309,0)</f>
        <v>0</v>
      </c>
      <c r="V309">
        <f>IF($R309&gt;3.1*$Y$1,P309,0)</f>
        <v>0</v>
      </c>
      <c r="W309">
        <f>IF($R309&gt;3.1*$Y$1,Q309,0)</f>
        <v>0</v>
      </c>
      <c r="AA309" t="s">
        <v>769</v>
      </c>
      <c r="AB309" t="s">
        <v>9</v>
      </c>
    </row>
    <row r="310" spans="1:28" x14ac:dyDescent="0.25">
      <c r="N310">
        <f>IF(D310=0,0,F310/D310)</f>
        <v>0</v>
      </c>
      <c r="O310">
        <f>IF(D310+L310=0,0,(F310+L310)/(D310+L310))</f>
        <v>0</v>
      </c>
      <c r="P310" s="26">
        <f>IF(D310=0,0,(F310+G310+2*H310+3*I310)/D310)</f>
        <v>0</v>
      </c>
      <c r="Q310" s="26">
        <f>O310+P310</f>
        <v>0</v>
      </c>
      <c r="R310" s="34">
        <f>D310+L310</f>
        <v>0</v>
      </c>
      <c r="S310" s="34">
        <f>E310+J310-I310</f>
        <v>0</v>
      </c>
      <c r="T310">
        <f>IF($R310&gt;3.1*$Y$1,N310,0)</f>
        <v>0</v>
      </c>
      <c r="U310">
        <f>IF($R310&gt;3.1*$Y$1,O310,0)</f>
        <v>0</v>
      </c>
      <c r="V310">
        <f>IF($R310&gt;3.1*$Y$1,P310,0)</f>
        <v>0</v>
      </c>
      <c r="W310">
        <f>IF($R310&gt;3.1*$Y$1,Q310,0)</f>
        <v>0</v>
      </c>
    </row>
    <row r="311" spans="1:28" x14ac:dyDescent="0.25">
      <c r="N311">
        <f>IF(D311=0,0,F311/D311)</f>
        <v>0</v>
      </c>
      <c r="O311">
        <f>IF(D311+L311=0,0,(F311+L311)/(D311+L311))</f>
        <v>0</v>
      </c>
      <c r="P311" s="26">
        <f>IF(D311=0,0,(F311+G311+2*H311+3*I311)/D311)</f>
        <v>0</v>
      </c>
      <c r="Q311" s="26">
        <f>O311+P311</f>
        <v>0</v>
      </c>
      <c r="R311" s="34">
        <f>D311+L311</f>
        <v>0</v>
      </c>
      <c r="S311" s="34">
        <f>E311+J311-I311</f>
        <v>0</v>
      </c>
      <c r="T311">
        <f>IF($R311&gt;3.1*$Y$1,N311,0)</f>
        <v>0</v>
      </c>
      <c r="U311">
        <f>IF($R311&gt;3.1*$Y$1,O311,0)</f>
        <v>0</v>
      </c>
      <c r="V311">
        <f>IF($R311&gt;3.1*$Y$1,P311,0)</f>
        <v>0</v>
      </c>
      <c r="W311">
        <f>IF($R311&gt;3.1*$Y$1,Q311,0)</f>
        <v>0</v>
      </c>
    </row>
    <row r="312" spans="1:28" x14ac:dyDescent="0.25">
      <c r="N312">
        <f>IF(D312=0,0,F312/D312)</f>
        <v>0</v>
      </c>
      <c r="O312">
        <f>IF(D312+L312=0,0,(F312+L312)/(D312+L312))</f>
        <v>0</v>
      </c>
      <c r="P312" s="26">
        <f>IF(D312=0,0,(F312+G312+2*H312+3*I312)/D312)</f>
        <v>0</v>
      </c>
      <c r="Q312" s="26">
        <f>O312+P312</f>
        <v>0</v>
      </c>
      <c r="R312" s="34">
        <f>D312+L312</f>
        <v>0</v>
      </c>
      <c r="S312" s="34">
        <f>E312+J312-I312</f>
        <v>0</v>
      </c>
      <c r="T312">
        <f>IF($R312&gt;3.1*$Y$1,N312,0)</f>
        <v>0</v>
      </c>
      <c r="U312">
        <f>IF($R312&gt;3.1*$Y$1,O312,0)</f>
        <v>0</v>
      </c>
      <c r="V312">
        <f>IF($R312&gt;3.1*$Y$1,P312,0)</f>
        <v>0</v>
      </c>
      <c r="W312">
        <f>IF($R312&gt;3.1*$Y$1,Q312,0)</f>
        <v>0</v>
      </c>
    </row>
    <row r="313" spans="1:28" x14ac:dyDescent="0.25">
      <c r="N313">
        <f>IF(D313=0,0,F313/D313)</f>
        <v>0</v>
      </c>
      <c r="O313">
        <f>IF(D313+L313=0,0,(F313+L313)/(D313+L313))</f>
        <v>0</v>
      </c>
      <c r="P313" s="26">
        <f>IF(D313=0,0,(F313+G313+2*H313+3*I313)/D313)</f>
        <v>0</v>
      </c>
      <c r="Q313" s="26">
        <f>O313+P313</f>
        <v>0</v>
      </c>
      <c r="R313" s="34">
        <f>D313+L313</f>
        <v>0</v>
      </c>
      <c r="S313" s="34">
        <f>E313+J313-I313</f>
        <v>0</v>
      </c>
      <c r="T313">
        <f>IF($R313&gt;3.1*$Y$1,N313,0)</f>
        <v>0</v>
      </c>
      <c r="U313">
        <f>IF($R313&gt;3.1*$Y$1,O313,0)</f>
        <v>0</v>
      </c>
      <c r="V313">
        <f>IF($R313&gt;3.1*$Y$1,P313,0)</f>
        <v>0</v>
      </c>
      <c r="W313">
        <f>IF($R313&gt;3.1*$Y$1,Q313,0)</f>
        <v>0</v>
      </c>
    </row>
    <row r="314" spans="1:28" x14ac:dyDescent="0.25">
      <c r="N314">
        <f>IF(D314=0,0,F314/D314)</f>
        <v>0</v>
      </c>
      <c r="O314">
        <f>IF(D314+L314=0,0,(F314+L314)/(D314+L314))</f>
        <v>0</v>
      </c>
      <c r="P314" s="26">
        <f>IF(D314=0,0,(F314+G314+2*H314+3*I314)/D314)</f>
        <v>0</v>
      </c>
      <c r="Q314" s="26">
        <f>O314+P314</f>
        <v>0</v>
      </c>
      <c r="R314" s="34">
        <f>D314+L314</f>
        <v>0</v>
      </c>
      <c r="S314" s="34">
        <f>E314+J314-I314</f>
        <v>0</v>
      </c>
      <c r="T314">
        <f>IF($R314&gt;3.1*$Y$1,N314,0)</f>
        <v>0</v>
      </c>
      <c r="U314">
        <f>IF($R314&gt;3.1*$Y$1,O314,0)</f>
        <v>0</v>
      </c>
      <c r="V314">
        <f>IF($R314&gt;3.1*$Y$1,P314,0)</f>
        <v>0</v>
      </c>
      <c r="W314">
        <f>IF($R314&gt;3.1*$Y$1,Q314,0)</f>
        <v>0</v>
      </c>
    </row>
    <row r="315" spans="1:28" x14ac:dyDescent="0.25">
      <c r="N315">
        <f>IF(D315=0,0,F315/D315)</f>
        <v>0</v>
      </c>
      <c r="O315">
        <f>IF(D315+L315=0,0,(F315+L315)/(D315+L315))</f>
        <v>0</v>
      </c>
      <c r="P315" s="26">
        <f>IF(D315=0,0,(F315+G315+2*H315+3*I315)/D315)</f>
        <v>0</v>
      </c>
      <c r="Q315" s="26">
        <f>O315+P315</f>
        <v>0</v>
      </c>
      <c r="R315" s="34">
        <f>D315+L315</f>
        <v>0</v>
      </c>
      <c r="S315" s="34">
        <f>E315+J315-I315</f>
        <v>0</v>
      </c>
      <c r="T315">
        <f>IF($R315&gt;3.1*$Y$1,N315,0)</f>
        <v>0</v>
      </c>
      <c r="U315">
        <f>IF($R315&gt;3.1*$Y$1,O315,0)</f>
        <v>0</v>
      </c>
      <c r="V315">
        <f>IF($R315&gt;3.1*$Y$1,P315,0)</f>
        <v>0</v>
      </c>
      <c r="W315">
        <f>IF($R315&gt;3.1*$Y$1,Q315,0)</f>
        <v>0</v>
      </c>
    </row>
    <row r="316" spans="1:28" x14ac:dyDescent="0.25">
      <c r="N316">
        <f>IF(D316=0,0,F316/D316)</f>
        <v>0</v>
      </c>
      <c r="O316">
        <f>IF(D316+L316=0,0,(F316+L316)/(D316+L316))</f>
        <v>0</v>
      </c>
      <c r="P316" s="26">
        <f>IF(D316=0,0,(F316+G316+2*H316+3*I316)/D316)</f>
        <v>0</v>
      </c>
      <c r="Q316" s="26">
        <f>O316+P316</f>
        <v>0</v>
      </c>
      <c r="R316" s="34">
        <f>D316+L316</f>
        <v>0</v>
      </c>
      <c r="S316" s="34">
        <f>E316+J316-I316</f>
        <v>0</v>
      </c>
      <c r="T316">
        <f>IF($R316&gt;3.1*$Y$1,N316,0)</f>
        <v>0</v>
      </c>
      <c r="U316">
        <f>IF($R316&gt;3.1*$Y$1,O316,0)</f>
        <v>0</v>
      </c>
      <c r="V316">
        <f>IF($R316&gt;3.1*$Y$1,P316,0)</f>
        <v>0</v>
      </c>
      <c r="W316">
        <f>IF($R316&gt;3.1*$Y$1,Q316,0)</f>
        <v>0</v>
      </c>
    </row>
    <row r="317" spans="1:28" x14ac:dyDescent="0.25">
      <c r="N317">
        <f>IF(D317=0,0,F317/D317)</f>
        <v>0</v>
      </c>
      <c r="O317">
        <f>IF(D317+L317=0,0,(F317+L317)/(D317+L317))</f>
        <v>0</v>
      </c>
      <c r="P317" s="26">
        <f>IF(D317=0,0,(F317+G317+2*H317+3*I317)/D317)</f>
        <v>0</v>
      </c>
      <c r="Q317" s="26">
        <f>O317+P317</f>
        <v>0</v>
      </c>
      <c r="R317" s="34">
        <f>D317+L317</f>
        <v>0</v>
      </c>
      <c r="S317" s="34">
        <f>E317+J317-I317</f>
        <v>0</v>
      </c>
      <c r="T317">
        <f>IF($R317&gt;3.1*$Y$1,N317,0)</f>
        <v>0</v>
      </c>
      <c r="U317">
        <f>IF($R317&gt;3.1*$Y$1,O317,0)</f>
        <v>0</v>
      </c>
      <c r="V317">
        <f>IF($R317&gt;3.1*$Y$1,P317,0)</f>
        <v>0</v>
      </c>
      <c r="W317">
        <f>IF($R317&gt;3.1*$Y$1,Q317,0)</f>
        <v>0</v>
      </c>
    </row>
    <row r="318" spans="1:28" x14ac:dyDescent="0.25">
      <c r="N318">
        <f>IF(D318=0,0,F318/D318)</f>
        <v>0</v>
      </c>
      <c r="O318">
        <f>IF(D318+L318=0,0,(F318+L318)/(D318+L318))</f>
        <v>0</v>
      </c>
      <c r="P318" s="26">
        <f>IF(D318=0,0,(F318+G318+2*H318+3*I318)/D318)</f>
        <v>0</v>
      </c>
      <c r="Q318" s="26">
        <f>O318+P318</f>
        <v>0</v>
      </c>
      <c r="R318" s="34">
        <f>D318+L318</f>
        <v>0</v>
      </c>
      <c r="S318" s="34">
        <f>E318+J318-I318</f>
        <v>0</v>
      </c>
      <c r="T318">
        <f>IF($R318&gt;3.1*$Y$1,N318,0)</f>
        <v>0</v>
      </c>
      <c r="U318">
        <f>IF($R318&gt;3.1*$Y$1,O318,0)</f>
        <v>0</v>
      </c>
      <c r="V318">
        <f>IF($R318&gt;3.1*$Y$1,P318,0)</f>
        <v>0</v>
      </c>
      <c r="W318">
        <f>IF($R318&gt;3.1*$Y$1,Q318,0)</f>
        <v>0</v>
      </c>
    </row>
    <row r="319" spans="1:28" x14ac:dyDescent="0.25">
      <c r="N319">
        <f>IF(D319=0,0,F319/D319)</f>
        <v>0</v>
      </c>
      <c r="O319">
        <f>IF(D319+L319=0,0,(F319+L319)/(D319+L319))</f>
        <v>0</v>
      </c>
      <c r="P319" s="26">
        <f>IF(D319=0,0,(F319+G319+2*H319+3*I319)/D319)</f>
        <v>0</v>
      </c>
      <c r="Q319" s="26">
        <f>O319+P319</f>
        <v>0</v>
      </c>
      <c r="R319" s="34">
        <f>D319+L319</f>
        <v>0</v>
      </c>
      <c r="S319" s="34">
        <f>E319+J319-I319</f>
        <v>0</v>
      </c>
      <c r="T319">
        <f>IF($R319&gt;3.1*$Y$1,N319,0)</f>
        <v>0</v>
      </c>
      <c r="U319">
        <f>IF($R319&gt;3.1*$Y$1,O319,0)</f>
        <v>0</v>
      </c>
      <c r="V319">
        <f>IF($R319&gt;3.1*$Y$1,P319,0)</f>
        <v>0</v>
      </c>
      <c r="W319">
        <f>IF($R319&gt;3.1*$Y$1,Q319,0)</f>
        <v>0</v>
      </c>
    </row>
    <row r="320" spans="1:28" x14ac:dyDescent="0.25">
      <c r="N320">
        <f>IF(D320=0,0,F320/D320)</f>
        <v>0</v>
      </c>
      <c r="O320">
        <f>IF(D320+L320=0,0,(F320+L320)/(D320+L320))</f>
        <v>0</v>
      </c>
      <c r="P320" s="26">
        <f>IF(D320=0,0,(F320+G320+2*H320+3*I320)/D320)</f>
        <v>0</v>
      </c>
      <c r="Q320" s="26">
        <f>O320+P320</f>
        <v>0</v>
      </c>
      <c r="R320" s="34">
        <f>D320+L320</f>
        <v>0</v>
      </c>
      <c r="S320" s="34">
        <f>E320+J320-I320</f>
        <v>0</v>
      </c>
      <c r="T320">
        <f>IF($R320&gt;3.1*$Y$1,N320,0)</f>
        <v>0</v>
      </c>
      <c r="U320">
        <f>IF($R320&gt;3.1*$Y$1,O320,0)</f>
        <v>0</v>
      </c>
      <c r="V320">
        <f>IF($R320&gt;3.1*$Y$1,P320,0)</f>
        <v>0</v>
      </c>
      <c r="W320">
        <f>IF($R320&gt;3.1*$Y$1,Q320,0)</f>
        <v>0</v>
      </c>
    </row>
    <row r="321" spans="14:23" x14ac:dyDescent="0.25">
      <c r="N321">
        <f>IF(D321=0,0,F321/D321)</f>
        <v>0</v>
      </c>
      <c r="O321">
        <f>IF(D321+L321=0,0,(F321+L321)/(D321+L321))</f>
        <v>0</v>
      </c>
      <c r="P321" s="26">
        <f>IF(D321=0,0,(F321+G321+2*H321+3*I321)/D321)</f>
        <v>0</v>
      </c>
      <c r="Q321" s="26">
        <f>O321+P321</f>
        <v>0</v>
      </c>
      <c r="R321" s="34">
        <f>D321+L321</f>
        <v>0</v>
      </c>
      <c r="S321" s="34">
        <f>E321+J321-I321</f>
        <v>0</v>
      </c>
      <c r="T321">
        <f>IF($R321&gt;3.1*$Y$1,N321,0)</f>
        <v>0</v>
      </c>
      <c r="U321">
        <f>IF($R321&gt;3.1*$Y$1,O321,0)</f>
        <v>0</v>
      </c>
      <c r="V321">
        <f>IF($R321&gt;3.1*$Y$1,P321,0)</f>
        <v>0</v>
      </c>
      <c r="W321">
        <f>IF($R321&gt;3.1*$Y$1,Q321,0)</f>
        <v>0</v>
      </c>
    </row>
    <row r="322" spans="14:23" x14ac:dyDescent="0.25">
      <c r="N322">
        <f>IF(D322=0,0,F322/D322)</f>
        <v>0</v>
      </c>
      <c r="O322">
        <f>IF(D322+L322=0,0,(F322+L322)/(D322+L322))</f>
        <v>0</v>
      </c>
      <c r="P322" s="26">
        <f>IF(D322=0,0,(F322+G322+2*H322+3*I322)/D322)</f>
        <v>0</v>
      </c>
      <c r="Q322" s="26">
        <f>O322+P322</f>
        <v>0</v>
      </c>
      <c r="R322" s="34">
        <f>D322+L322</f>
        <v>0</v>
      </c>
      <c r="S322" s="34">
        <f>E322+J322-I322</f>
        <v>0</v>
      </c>
      <c r="T322">
        <f>IF($R322&gt;3.1*$Y$1,N322,0)</f>
        <v>0</v>
      </c>
      <c r="U322">
        <f>IF($R322&gt;3.1*$Y$1,O322,0)</f>
        <v>0</v>
      </c>
      <c r="V322">
        <f>IF($R322&gt;3.1*$Y$1,P322,0)</f>
        <v>0</v>
      </c>
      <c r="W322">
        <f>IF($R322&gt;3.1*$Y$1,Q322,0)</f>
        <v>0</v>
      </c>
    </row>
    <row r="323" spans="14:23" x14ac:dyDescent="0.25">
      <c r="N323">
        <f>IF(D323=0,0,F323/D323)</f>
        <v>0</v>
      </c>
      <c r="O323">
        <f>IF(D323+L323=0,0,(F323+L323)/(D323+L323))</f>
        <v>0</v>
      </c>
      <c r="P323" s="26">
        <f>IF(D323=0,0,(F323+G323+2*H323+3*I323)/D323)</f>
        <v>0</v>
      </c>
      <c r="Q323" s="26">
        <f>O323+P323</f>
        <v>0</v>
      </c>
      <c r="R323" s="34">
        <f>D323+L323</f>
        <v>0</v>
      </c>
      <c r="S323" s="34">
        <f>E323+J323-I323</f>
        <v>0</v>
      </c>
      <c r="T323">
        <f>IF($R323&gt;3.1*$Y$1,N323,0)</f>
        <v>0</v>
      </c>
      <c r="U323">
        <f>IF($R323&gt;3.1*$Y$1,O323,0)</f>
        <v>0</v>
      </c>
      <c r="V323">
        <f>IF($R323&gt;3.1*$Y$1,P323,0)</f>
        <v>0</v>
      </c>
      <c r="W323">
        <f>IF($R323&gt;3.1*$Y$1,Q323,0)</f>
        <v>0</v>
      </c>
    </row>
    <row r="324" spans="14:23" x14ac:dyDescent="0.25">
      <c r="N324">
        <f>IF(D324=0,0,F324/D324)</f>
        <v>0</v>
      </c>
      <c r="O324">
        <f>IF(D324+L324=0,0,(F324+L324)/(D324+L324))</f>
        <v>0</v>
      </c>
      <c r="P324" s="26">
        <f>IF(D324=0,0,(F324+G324+2*H324+3*I324)/D324)</f>
        <v>0</v>
      </c>
      <c r="Q324" s="26">
        <f>O324+P324</f>
        <v>0</v>
      </c>
      <c r="R324" s="34">
        <f>D324+L324</f>
        <v>0</v>
      </c>
      <c r="S324" s="34">
        <f>E324+J324-I324</f>
        <v>0</v>
      </c>
      <c r="T324">
        <f>IF($R324&gt;3.1*$Y$1,N324,0)</f>
        <v>0</v>
      </c>
      <c r="U324">
        <f>IF($R324&gt;3.1*$Y$1,O324,0)</f>
        <v>0</v>
      </c>
      <c r="V324">
        <f>IF($R324&gt;3.1*$Y$1,P324,0)</f>
        <v>0</v>
      </c>
      <c r="W324">
        <f>IF($R324&gt;3.1*$Y$1,Q324,0)</f>
        <v>0</v>
      </c>
    </row>
    <row r="325" spans="14:23" x14ac:dyDescent="0.25">
      <c r="N325">
        <f>IF(D325=0,0,F325/D325)</f>
        <v>0</v>
      </c>
      <c r="O325">
        <f>IF(D325+L325=0,0,(F325+L325)/(D325+L325))</f>
        <v>0</v>
      </c>
      <c r="P325" s="26">
        <f>IF(D325=0,0,(F325+G325+2*H325+3*I325)/D325)</f>
        <v>0</v>
      </c>
      <c r="Q325" s="26">
        <f>O325+P325</f>
        <v>0</v>
      </c>
      <c r="R325" s="34">
        <f>D325+L325</f>
        <v>0</v>
      </c>
      <c r="S325" s="34">
        <f>E325+J325-I325</f>
        <v>0</v>
      </c>
      <c r="T325">
        <f>IF($R325&gt;3.1*$Y$1,N325,0)</f>
        <v>0</v>
      </c>
      <c r="U325">
        <f>IF($R325&gt;3.1*$Y$1,O325,0)</f>
        <v>0</v>
      </c>
      <c r="V325">
        <f>IF($R325&gt;3.1*$Y$1,P325,0)</f>
        <v>0</v>
      </c>
      <c r="W325">
        <f>IF($R325&gt;3.1*$Y$1,Q325,0)</f>
        <v>0</v>
      </c>
    </row>
    <row r="326" spans="14:23" x14ac:dyDescent="0.25">
      <c r="N326">
        <f>IF(D326=0,0,F326/D326)</f>
        <v>0</v>
      </c>
      <c r="O326">
        <f>IF(D326+L326=0,0,(F326+L326)/(D326+L326))</f>
        <v>0</v>
      </c>
      <c r="P326" s="26">
        <f>IF(D326=0,0,(F326+G326+2*H326+3*I326)/D326)</f>
        <v>0</v>
      </c>
      <c r="Q326" s="26">
        <f>O326+P326</f>
        <v>0</v>
      </c>
      <c r="R326" s="34">
        <f>D326+L326</f>
        <v>0</v>
      </c>
      <c r="S326" s="34">
        <f>E326+J326-I326</f>
        <v>0</v>
      </c>
      <c r="T326">
        <f>IF($R326&gt;3.1*$Y$1,N326,0)</f>
        <v>0</v>
      </c>
      <c r="U326">
        <f>IF($R326&gt;3.1*$Y$1,O326,0)</f>
        <v>0</v>
      </c>
      <c r="V326">
        <f>IF($R326&gt;3.1*$Y$1,P326,0)</f>
        <v>0</v>
      </c>
      <c r="W326">
        <f>IF($R326&gt;3.1*$Y$1,Q326,0)</f>
        <v>0</v>
      </c>
    </row>
    <row r="327" spans="14:23" x14ac:dyDescent="0.25">
      <c r="N327">
        <f>IF(D327=0,0,F327/D327)</f>
        <v>0</v>
      </c>
      <c r="O327">
        <f>IF(D327+L327=0,0,(F327+L327)/(D327+L327))</f>
        <v>0</v>
      </c>
      <c r="P327" s="26">
        <f>IF(D327=0,0,(F327+G327+2*H327+3*I327)/D327)</f>
        <v>0</v>
      </c>
      <c r="Q327" s="26">
        <f>O327+P327</f>
        <v>0</v>
      </c>
      <c r="R327" s="34">
        <f>D327+L327</f>
        <v>0</v>
      </c>
      <c r="S327" s="34">
        <f>E327+J327-I327</f>
        <v>0</v>
      </c>
      <c r="T327">
        <f>IF($R327&gt;3.1*$Y$1,N327,0)</f>
        <v>0</v>
      </c>
      <c r="U327">
        <f>IF($R327&gt;3.1*$Y$1,O327,0)</f>
        <v>0</v>
      </c>
      <c r="V327">
        <f>IF($R327&gt;3.1*$Y$1,P327,0)</f>
        <v>0</v>
      </c>
      <c r="W327">
        <f>IF($R327&gt;3.1*$Y$1,Q327,0)</f>
        <v>0</v>
      </c>
    </row>
    <row r="328" spans="14:23" x14ac:dyDescent="0.25">
      <c r="N328">
        <f>IF(D328=0,0,F328/D328)</f>
        <v>0</v>
      </c>
      <c r="O328">
        <f>IF(D328+L328=0,0,(F328+L328)/(D328+L328))</f>
        <v>0</v>
      </c>
      <c r="P328" s="26">
        <f>IF(D328=0,0,(F328+G328+2*H328+3*I328)/D328)</f>
        <v>0</v>
      </c>
      <c r="Q328" s="26">
        <f>O328+P328</f>
        <v>0</v>
      </c>
      <c r="R328" s="34">
        <f>D328+L328</f>
        <v>0</v>
      </c>
      <c r="S328" s="34">
        <f>E328+J328-I328</f>
        <v>0</v>
      </c>
      <c r="T328">
        <f>IF($R328&gt;3.1*$Y$1,N328,0)</f>
        <v>0</v>
      </c>
      <c r="U328">
        <f>IF($R328&gt;3.1*$Y$1,O328,0)</f>
        <v>0</v>
      </c>
      <c r="V328">
        <f>IF($R328&gt;3.1*$Y$1,P328,0)</f>
        <v>0</v>
      </c>
      <c r="W328">
        <f>IF($R328&gt;3.1*$Y$1,Q328,0)</f>
        <v>0</v>
      </c>
    </row>
    <row r="329" spans="14:23" x14ac:dyDescent="0.25">
      <c r="N329">
        <f>IF(D329=0,0,F329/D329)</f>
        <v>0</v>
      </c>
      <c r="O329">
        <f>IF(D329+L329=0,0,(F329+L329)/(D329+L329))</f>
        <v>0</v>
      </c>
      <c r="P329" s="26">
        <f>IF(D329=0,0,(F329+G329+2*H329+3*I329)/D329)</f>
        <v>0</v>
      </c>
      <c r="Q329" s="26">
        <f>O329+P329</f>
        <v>0</v>
      </c>
      <c r="R329" s="34">
        <f>D329+L329</f>
        <v>0</v>
      </c>
      <c r="S329" s="34">
        <f>E329+J329-I329</f>
        <v>0</v>
      </c>
      <c r="T329">
        <f>IF($R329&gt;3.1*$Y$1,N329,0)</f>
        <v>0</v>
      </c>
      <c r="U329">
        <f>IF($R329&gt;3.1*$Y$1,O329,0)</f>
        <v>0</v>
      </c>
      <c r="V329">
        <f>IF($R329&gt;3.1*$Y$1,P329,0)</f>
        <v>0</v>
      </c>
      <c r="W329">
        <f>IF($R329&gt;3.1*$Y$1,Q329,0)</f>
        <v>0</v>
      </c>
    </row>
    <row r="330" spans="14:23" x14ac:dyDescent="0.25">
      <c r="N330">
        <f>IF(D330=0,0,F330/D330)</f>
        <v>0</v>
      </c>
      <c r="O330">
        <f>IF(D330+L330=0,0,(F330+L330)/(D330+L330))</f>
        <v>0</v>
      </c>
      <c r="P330" s="26">
        <f>IF(D330=0,0,(F330+G330+2*H330+3*I330)/D330)</f>
        <v>0</v>
      </c>
      <c r="Q330" s="26">
        <f>O330+P330</f>
        <v>0</v>
      </c>
      <c r="R330" s="34">
        <f>D330+L330</f>
        <v>0</v>
      </c>
      <c r="S330" s="34">
        <f>E330+J330-I330</f>
        <v>0</v>
      </c>
      <c r="T330">
        <f>IF($R330&gt;3.1*$Y$1,N330,0)</f>
        <v>0</v>
      </c>
      <c r="U330">
        <f>IF($R330&gt;3.1*$Y$1,O330,0)</f>
        <v>0</v>
      </c>
      <c r="V330">
        <f>IF($R330&gt;3.1*$Y$1,P330,0)</f>
        <v>0</v>
      </c>
      <c r="W330">
        <f>IF($R330&gt;3.1*$Y$1,Q330,0)</f>
        <v>0</v>
      </c>
    </row>
    <row r="331" spans="14:23" x14ac:dyDescent="0.25">
      <c r="N331">
        <f>IF(D331=0,0,F331/D331)</f>
        <v>0</v>
      </c>
      <c r="O331">
        <f>IF(D331+L331=0,0,(F331+L331)/(D331+L331))</f>
        <v>0</v>
      </c>
      <c r="P331" s="26">
        <f>IF(D331=0,0,(F331+G331+2*H331+3*I331)/D331)</f>
        <v>0</v>
      </c>
      <c r="Q331" s="26">
        <f>O331+P331</f>
        <v>0</v>
      </c>
      <c r="R331" s="34">
        <f>D331+L331</f>
        <v>0</v>
      </c>
      <c r="S331" s="34">
        <f>E331+J331-I331</f>
        <v>0</v>
      </c>
      <c r="T331">
        <f>IF($R331&gt;3.1*$Y$1,N331,0)</f>
        <v>0</v>
      </c>
      <c r="U331">
        <f>IF($R331&gt;3.1*$Y$1,O331,0)</f>
        <v>0</v>
      </c>
      <c r="V331">
        <f>IF($R331&gt;3.1*$Y$1,P331,0)</f>
        <v>0</v>
      </c>
      <c r="W331">
        <f>IF($R331&gt;3.1*$Y$1,Q331,0)</f>
        <v>0</v>
      </c>
    </row>
    <row r="332" spans="14:23" x14ac:dyDescent="0.25">
      <c r="N332">
        <f>IF(D332=0,0,F332/D332)</f>
        <v>0</v>
      </c>
      <c r="O332">
        <f>IF(D332+L332=0,0,(F332+L332)/(D332+L332))</f>
        <v>0</v>
      </c>
      <c r="P332" s="26">
        <f>IF(D332=0,0,(F332+G332+2*H332+3*I332)/D332)</f>
        <v>0</v>
      </c>
      <c r="Q332" s="26">
        <f>O332+P332</f>
        <v>0</v>
      </c>
      <c r="R332" s="34">
        <f>D332+L332</f>
        <v>0</v>
      </c>
      <c r="S332" s="34">
        <f>E332+J332-I332</f>
        <v>0</v>
      </c>
      <c r="T332">
        <f>IF($R332&gt;3.1*$Y$1,N332,0)</f>
        <v>0</v>
      </c>
      <c r="U332">
        <f>IF($R332&gt;3.1*$Y$1,O332,0)</f>
        <v>0</v>
      </c>
      <c r="V332">
        <f>IF($R332&gt;3.1*$Y$1,P332,0)</f>
        <v>0</v>
      </c>
      <c r="W332">
        <f>IF($R332&gt;3.1*$Y$1,Q332,0)</f>
        <v>0</v>
      </c>
    </row>
    <row r="333" spans="14:23" x14ac:dyDescent="0.25">
      <c r="N333">
        <f>IF(D333=0,0,F333/D333)</f>
        <v>0</v>
      </c>
      <c r="O333">
        <f>IF(D333+L333=0,0,(F333+L333)/(D333+L333))</f>
        <v>0</v>
      </c>
      <c r="P333" s="26">
        <f>IF(D333=0,0,(F333+G333+2*H333+3*I333)/D333)</f>
        <v>0</v>
      </c>
      <c r="Q333" s="26">
        <f>O333+P333</f>
        <v>0</v>
      </c>
      <c r="R333" s="34">
        <f>D333+L333</f>
        <v>0</v>
      </c>
      <c r="S333" s="34">
        <f>E333+J333-I333</f>
        <v>0</v>
      </c>
      <c r="T333">
        <f>IF($R333&gt;3.1*$Y$1,N333,0)</f>
        <v>0</v>
      </c>
      <c r="U333">
        <f>IF($R333&gt;3.1*$Y$1,O333,0)</f>
        <v>0</v>
      </c>
      <c r="V333">
        <f>IF($R333&gt;3.1*$Y$1,P333,0)</f>
        <v>0</v>
      </c>
      <c r="W333">
        <f>IF($R333&gt;3.1*$Y$1,Q333,0)</f>
        <v>0</v>
      </c>
    </row>
    <row r="334" spans="14:23" x14ac:dyDescent="0.25">
      <c r="N334">
        <f>IF(D334=0,0,F334/D334)</f>
        <v>0</v>
      </c>
      <c r="O334">
        <f>IF(D334+L334=0,0,(F334+L334)/(D334+L334))</f>
        <v>0</v>
      </c>
      <c r="P334" s="26">
        <f>IF(D334=0,0,(F334+G334+2*H334+3*I334)/D334)</f>
        <v>0</v>
      </c>
      <c r="Q334" s="26">
        <f>O334+P334</f>
        <v>0</v>
      </c>
      <c r="R334" s="34">
        <f>D334+L334</f>
        <v>0</v>
      </c>
      <c r="S334" s="34">
        <f>E334+J334-I334</f>
        <v>0</v>
      </c>
      <c r="T334">
        <f>IF($R334&gt;3.1*$Y$1,N334,0)</f>
        <v>0</v>
      </c>
      <c r="U334">
        <f>IF($R334&gt;3.1*$Y$1,O334,0)</f>
        <v>0</v>
      </c>
      <c r="V334">
        <f>IF($R334&gt;3.1*$Y$1,P334,0)</f>
        <v>0</v>
      </c>
      <c r="W334">
        <f>IF($R334&gt;3.1*$Y$1,Q334,0)</f>
        <v>0</v>
      </c>
    </row>
    <row r="335" spans="14:23" x14ac:dyDescent="0.25">
      <c r="N335">
        <f>IF(D335=0,0,F335/D335)</f>
        <v>0</v>
      </c>
      <c r="O335">
        <f>IF(D335+L335=0,0,(F335+L335)/(D335+L335))</f>
        <v>0</v>
      </c>
      <c r="P335" s="26">
        <f>IF(D335=0,0,(F335+G335+2*H335+3*I335)/D335)</f>
        <v>0</v>
      </c>
      <c r="Q335" s="26">
        <f>O335+P335</f>
        <v>0</v>
      </c>
      <c r="R335" s="34">
        <f>D335+L335</f>
        <v>0</v>
      </c>
      <c r="S335" s="34">
        <f>E335+J335-I335</f>
        <v>0</v>
      </c>
      <c r="T335">
        <f>IF($R335&gt;3.1*$Y$1,N335,0)</f>
        <v>0</v>
      </c>
      <c r="U335">
        <f>IF($R335&gt;3.1*$Y$1,O335,0)</f>
        <v>0</v>
      </c>
      <c r="V335">
        <f>IF($R335&gt;3.1*$Y$1,P335,0)</f>
        <v>0</v>
      </c>
      <c r="W335">
        <f>IF($R335&gt;3.1*$Y$1,Q335,0)</f>
        <v>0</v>
      </c>
    </row>
    <row r="336" spans="14:23" x14ac:dyDescent="0.25">
      <c r="N336">
        <f>IF(D336=0,0,F336/D336)</f>
        <v>0</v>
      </c>
      <c r="O336">
        <f>IF(D336+L336=0,0,(F336+L336)/(D336+L336))</f>
        <v>0</v>
      </c>
      <c r="P336" s="26">
        <f>IF(D336=0,0,(F336+G336+2*H336+3*I336)/D336)</f>
        <v>0</v>
      </c>
      <c r="Q336" s="26">
        <f>O336+P336</f>
        <v>0</v>
      </c>
      <c r="R336" s="34">
        <f>D336+L336</f>
        <v>0</v>
      </c>
      <c r="S336" s="34">
        <f>E336+J336-I336</f>
        <v>0</v>
      </c>
      <c r="T336">
        <f>IF($R336&gt;3.1*$Y$1,N336,0)</f>
        <v>0</v>
      </c>
      <c r="U336">
        <f>IF($R336&gt;3.1*$Y$1,O336,0)</f>
        <v>0</v>
      </c>
      <c r="V336">
        <f>IF($R336&gt;3.1*$Y$1,P336,0)</f>
        <v>0</v>
      </c>
      <c r="W336">
        <f>IF($R336&gt;3.1*$Y$1,Q336,0)</f>
        <v>0</v>
      </c>
    </row>
    <row r="337" spans="14:23" x14ac:dyDescent="0.25">
      <c r="N337">
        <f>IF(D337=0,0,F337/D337)</f>
        <v>0</v>
      </c>
      <c r="O337">
        <f>IF(D337+L337=0,0,(F337+L337)/(D337+L337))</f>
        <v>0</v>
      </c>
      <c r="P337" s="26">
        <f>IF(D337=0,0,(F337+G337+2*H337+3*I337)/D337)</f>
        <v>0</v>
      </c>
      <c r="Q337" s="26">
        <f>O337+P337</f>
        <v>0</v>
      </c>
      <c r="R337" s="34">
        <f>D337+L337</f>
        <v>0</v>
      </c>
      <c r="S337" s="34">
        <f>E337+J337-I337</f>
        <v>0</v>
      </c>
      <c r="T337">
        <f>IF($R337&gt;3.1*$Y$1,N337,0)</f>
        <v>0</v>
      </c>
      <c r="U337">
        <f>IF($R337&gt;3.1*$Y$1,O337,0)</f>
        <v>0</v>
      </c>
      <c r="V337">
        <f>IF($R337&gt;3.1*$Y$1,P337,0)</f>
        <v>0</v>
      </c>
      <c r="W337">
        <f>IF($R337&gt;3.1*$Y$1,Q337,0)</f>
        <v>0</v>
      </c>
    </row>
    <row r="338" spans="14:23" x14ac:dyDescent="0.25">
      <c r="N338">
        <f>IF(D338=0,0,F338/D338)</f>
        <v>0</v>
      </c>
      <c r="O338">
        <f>IF(D338+L338=0,0,(F338+L338)/(D338+L338))</f>
        <v>0</v>
      </c>
      <c r="P338" s="26">
        <f>IF(D338=0,0,(F338+G338+2*H338+3*I338)/D338)</f>
        <v>0</v>
      </c>
      <c r="Q338" s="26">
        <f>O338+P338</f>
        <v>0</v>
      </c>
      <c r="R338" s="34">
        <f>D338+L338</f>
        <v>0</v>
      </c>
      <c r="S338" s="34">
        <f>E338+J338-I338</f>
        <v>0</v>
      </c>
      <c r="T338">
        <f>IF($R338&gt;3.1*$Y$1,N338,0)</f>
        <v>0</v>
      </c>
      <c r="U338">
        <f>IF($R338&gt;3.1*$Y$1,O338,0)</f>
        <v>0</v>
      </c>
      <c r="V338">
        <f>IF($R338&gt;3.1*$Y$1,P338,0)</f>
        <v>0</v>
      </c>
      <c r="W338">
        <f>IF($R338&gt;3.1*$Y$1,Q338,0)</f>
        <v>0</v>
      </c>
    </row>
    <row r="339" spans="14:23" x14ac:dyDescent="0.25">
      <c r="N339">
        <f>IF(D339=0,0,F339/D339)</f>
        <v>0</v>
      </c>
      <c r="O339">
        <f>IF(D339+L339=0,0,(F339+L339)/(D339+L339))</f>
        <v>0</v>
      </c>
      <c r="P339" s="26">
        <f>IF(D339=0,0,(F339+G339+2*H339+3*I339)/D339)</f>
        <v>0</v>
      </c>
      <c r="Q339" s="26">
        <f>O339+P339</f>
        <v>0</v>
      </c>
      <c r="R339" s="34">
        <f>D339+L339</f>
        <v>0</v>
      </c>
      <c r="S339" s="34">
        <f>E339+J339-I339</f>
        <v>0</v>
      </c>
      <c r="T339">
        <f>IF($R339&gt;3.1*$Y$1,N339,0)</f>
        <v>0</v>
      </c>
      <c r="U339">
        <f>IF($R339&gt;3.1*$Y$1,O339,0)</f>
        <v>0</v>
      </c>
      <c r="V339">
        <f>IF($R339&gt;3.1*$Y$1,P339,0)</f>
        <v>0</v>
      </c>
      <c r="W339">
        <f>IF($R339&gt;3.1*$Y$1,Q339,0)</f>
        <v>0</v>
      </c>
    </row>
    <row r="340" spans="14:23" x14ac:dyDescent="0.25">
      <c r="N340">
        <f>IF(D340=0,0,F340/D340)</f>
        <v>0</v>
      </c>
      <c r="O340">
        <f>IF(D340+L340=0,0,(F340+L340)/(D340+L340))</f>
        <v>0</v>
      </c>
      <c r="P340" s="26">
        <f>IF(D340=0,0,(F340+G340+2*H340+3*I340)/D340)</f>
        <v>0</v>
      </c>
      <c r="Q340" s="26">
        <f>O340+P340</f>
        <v>0</v>
      </c>
      <c r="R340" s="34">
        <f>D340+L340</f>
        <v>0</v>
      </c>
      <c r="S340" s="34">
        <f>E340+J340-I340</f>
        <v>0</v>
      </c>
      <c r="T340">
        <f>IF($R340&gt;3.1*$Y$1,N340,0)</f>
        <v>0</v>
      </c>
      <c r="U340">
        <f>IF($R340&gt;3.1*$Y$1,O340,0)</f>
        <v>0</v>
      </c>
      <c r="V340">
        <f>IF($R340&gt;3.1*$Y$1,P340,0)</f>
        <v>0</v>
      </c>
      <c r="W340">
        <f>IF($R340&gt;3.1*$Y$1,Q340,0)</f>
        <v>0</v>
      </c>
    </row>
    <row r="341" spans="14:23" x14ac:dyDescent="0.25">
      <c r="N341">
        <f>IF(D341=0,0,F341/D341)</f>
        <v>0</v>
      </c>
      <c r="O341">
        <f>IF(D341+L341=0,0,(F341+L341)/(D341+L341))</f>
        <v>0</v>
      </c>
      <c r="P341" s="26">
        <f>IF(D341=0,0,(F341+G341+2*H341+3*I341)/D341)</f>
        <v>0</v>
      </c>
      <c r="Q341" s="26">
        <f>O341+P341</f>
        <v>0</v>
      </c>
      <c r="R341" s="34">
        <f>D341+L341</f>
        <v>0</v>
      </c>
      <c r="S341" s="34">
        <f>E341+J341-I341</f>
        <v>0</v>
      </c>
      <c r="T341">
        <f>IF($R341&gt;3.1*$Y$1,N341,0)</f>
        <v>0</v>
      </c>
      <c r="U341">
        <f>IF($R341&gt;3.1*$Y$1,O341,0)</f>
        <v>0</v>
      </c>
      <c r="V341">
        <f>IF($R341&gt;3.1*$Y$1,P341,0)</f>
        <v>0</v>
      </c>
      <c r="W341">
        <f>IF($R341&gt;3.1*$Y$1,Q341,0)</f>
        <v>0</v>
      </c>
    </row>
    <row r="342" spans="14:23" x14ac:dyDescent="0.25">
      <c r="N342">
        <f>IF(D342=0,0,F342/D342)</f>
        <v>0</v>
      </c>
      <c r="O342">
        <f>IF(D342+L342=0,0,(F342+L342)/(D342+L342))</f>
        <v>0</v>
      </c>
      <c r="P342" s="26">
        <f>IF(D342=0,0,(F342+G342+2*H342+3*I342)/D342)</f>
        <v>0</v>
      </c>
      <c r="Q342" s="26">
        <f>O342+P342</f>
        <v>0</v>
      </c>
      <c r="R342" s="34">
        <f>D342+L342</f>
        <v>0</v>
      </c>
      <c r="S342" s="34">
        <f>E342+J342-I342</f>
        <v>0</v>
      </c>
      <c r="T342">
        <f>IF($R342&gt;3.1*$Y$1,N342,0)</f>
        <v>0</v>
      </c>
      <c r="U342">
        <f>IF($R342&gt;3.1*$Y$1,O342,0)</f>
        <v>0</v>
      </c>
      <c r="V342">
        <f>IF($R342&gt;3.1*$Y$1,P342,0)</f>
        <v>0</v>
      </c>
      <c r="W342">
        <f>IF($R342&gt;3.1*$Y$1,Q342,0)</f>
        <v>0</v>
      </c>
    </row>
    <row r="343" spans="14:23" x14ac:dyDescent="0.25">
      <c r="N343">
        <f>IF(D343=0,0,F343/D343)</f>
        <v>0</v>
      </c>
      <c r="O343">
        <f>IF(D343+L343=0,0,(F343+L343)/(D343+L343))</f>
        <v>0</v>
      </c>
      <c r="P343" s="26">
        <f>IF(D343=0,0,(F343+G343+2*H343+3*I343)/D343)</f>
        <v>0</v>
      </c>
      <c r="Q343" s="26">
        <f>O343+P343</f>
        <v>0</v>
      </c>
      <c r="R343" s="34">
        <f>D343+L343</f>
        <v>0</v>
      </c>
      <c r="S343" s="34">
        <f>E343+J343-I343</f>
        <v>0</v>
      </c>
      <c r="T343">
        <f>IF($R343&gt;3.1*$Y$1,N343,0)</f>
        <v>0</v>
      </c>
      <c r="U343">
        <f>IF($R343&gt;3.1*$Y$1,O343,0)</f>
        <v>0</v>
      </c>
      <c r="V343">
        <f>IF($R343&gt;3.1*$Y$1,P343,0)</f>
        <v>0</v>
      </c>
      <c r="W343">
        <f>IF($R343&gt;3.1*$Y$1,Q343,0)</f>
        <v>0</v>
      </c>
    </row>
    <row r="344" spans="14:23" x14ac:dyDescent="0.25">
      <c r="N344">
        <f>IF(D344=0,0,F344/D344)</f>
        <v>0</v>
      </c>
      <c r="O344">
        <f>IF(D344+L344=0,0,(F344+L344)/(D344+L344))</f>
        <v>0</v>
      </c>
      <c r="P344" s="26">
        <f>IF(D344=0,0,(F344+G344+2*H344+3*I344)/D344)</f>
        <v>0</v>
      </c>
      <c r="Q344" s="26">
        <f>O344+P344</f>
        <v>0</v>
      </c>
      <c r="R344" s="34">
        <f>D344+L344</f>
        <v>0</v>
      </c>
      <c r="S344" s="34">
        <f>E344+J344-I344</f>
        <v>0</v>
      </c>
      <c r="T344">
        <f>IF($R344&gt;3.1*$Y$1,N344,0)</f>
        <v>0</v>
      </c>
      <c r="U344">
        <f>IF($R344&gt;3.1*$Y$1,O344,0)</f>
        <v>0</v>
      </c>
      <c r="V344">
        <f>IF($R344&gt;3.1*$Y$1,P344,0)</f>
        <v>0</v>
      </c>
      <c r="W344">
        <f>IF($R344&gt;3.1*$Y$1,Q344,0)</f>
        <v>0</v>
      </c>
    </row>
    <row r="345" spans="14:23" x14ac:dyDescent="0.25">
      <c r="N345">
        <f>IF(D345=0,0,F345/D345)</f>
        <v>0</v>
      </c>
      <c r="O345">
        <f>IF(D345+L345=0,0,(F345+L345)/(D345+L345))</f>
        <v>0</v>
      </c>
      <c r="P345" s="26">
        <f>IF(D345=0,0,(F345+G345+2*H345+3*I345)/D345)</f>
        <v>0</v>
      </c>
      <c r="Q345" s="26">
        <f>O345+P345</f>
        <v>0</v>
      </c>
      <c r="R345" s="34">
        <f>D345+L345</f>
        <v>0</v>
      </c>
      <c r="S345" s="34">
        <f>E345+J345-I345</f>
        <v>0</v>
      </c>
      <c r="T345">
        <f>IF($R345&gt;3.1*$Y$1,N345,0)</f>
        <v>0</v>
      </c>
      <c r="U345">
        <f>IF($R345&gt;3.1*$Y$1,O345,0)</f>
        <v>0</v>
      </c>
      <c r="V345">
        <f>IF($R345&gt;3.1*$Y$1,P345,0)</f>
        <v>0</v>
      </c>
      <c r="W345">
        <f>IF($R345&gt;3.1*$Y$1,Q345,0)</f>
        <v>0</v>
      </c>
    </row>
    <row r="346" spans="14:23" x14ac:dyDescent="0.25">
      <c r="N346">
        <f>IF(D346=0,0,F346/D346)</f>
        <v>0</v>
      </c>
      <c r="O346">
        <f>IF(D346+L346=0,0,(F346+L346)/(D346+L346))</f>
        <v>0</v>
      </c>
      <c r="P346" s="26">
        <f>IF(D346=0,0,(F346+G346+2*H346+3*I346)/D346)</f>
        <v>0</v>
      </c>
      <c r="Q346" s="26">
        <f>O346+P346</f>
        <v>0</v>
      </c>
      <c r="R346" s="34">
        <f>D346+L346</f>
        <v>0</v>
      </c>
      <c r="S346" s="34">
        <f>E346+J346-I346</f>
        <v>0</v>
      </c>
      <c r="T346">
        <f>IF($R346&gt;3.1*$Y$1,N346,0)</f>
        <v>0</v>
      </c>
      <c r="U346">
        <f>IF($R346&gt;3.1*$Y$1,O346,0)</f>
        <v>0</v>
      </c>
      <c r="V346">
        <f>IF($R346&gt;3.1*$Y$1,P346,0)</f>
        <v>0</v>
      </c>
      <c r="W346">
        <f>IF($R346&gt;3.1*$Y$1,Q346,0)</f>
        <v>0</v>
      </c>
    </row>
    <row r="347" spans="14:23" x14ac:dyDescent="0.25">
      <c r="N347">
        <f>IF(D347=0,0,F347/D347)</f>
        <v>0</v>
      </c>
      <c r="O347">
        <f>IF(D347+L347=0,0,(F347+L347)/(D347+L347))</f>
        <v>0</v>
      </c>
      <c r="P347" s="26">
        <f>IF(D347=0,0,(F347+G347+2*H347+3*I347)/D347)</f>
        <v>0</v>
      </c>
      <c r="Q347" s="26">
        <f>O347+P347</f>
        <v>0</v>
      </c>
      <c r="R347" s="34">
        <f>D347+L347</f>
        <v>0</v>
      </c>
      <c r="S347" s="34">
        <f>E347+J347-I347</f>
        <v>0</v>
      </c>
      <c r="T347">
        <f>IF($R347&gt;3.1*$Y$1,N347,0)</f>
        <v>0</v>
      </c>
      <c r="U347">
        <f>IF($R347&gt;3.1*$Y$1,O347,0)</f>
        <v>0</v>
      </c>
      <c r="V347">
        <f>IF($R347&gt;3.1*$Y$1,P347,0)</f>
        <v>0</v>
      </c>
      <c r="W347">
        <f>IF($R347&gt;3.1*$Y$1,Q347,0)</f>
        <v>0</v>
      </c>
    </row>
    <row r="348" spans="14:23" x14ac:dyDescent="0.25">
      <c r="N348">
        <f>IF(D348=0,0,F348/D348)</f>
        <v>0</v>
      </c>
      <c r="O348">
        <f>IF(D348+L348=0,0,(F348+L348)/(D348+L348))</f>
        <v>0</v>
      </c>
      <c r="P348" s="26">
        <f>IF(D348=0,0,(F348+G348+2*H348+3*I348)/D348)</f>
        <v>0</v>
      </c>
      <c r="Q348" s="26">
        <f>O348+P348</f>
        <v>0</v>
      </c>
      <c r="R348" s="34">
        <f>D348+L348</f>
        <v>0</v>
      </c>
      <c r="S348" s="34">
        <f>E348+J348-I348</f>
        <v>0</v>
      </c>
      <c r="T348">
        <f>IF($R348&gt;3.1*$Y$1,N348,0)</f>
        <v>0</v>
      </c>
      <c r="U348">
        <f>IF($R348&gt;3.1*$Y$1,O348,0)</f>
        <v>0</v>
      </c>
      <c r="V348">
        <f>IF($R348&gt;3.1*$Y$1,P348,0)</f>
        <v>0</v>
      </c>
      <c r="W348">
        <f>IF($R348&gt;3.1*$Y$1,Q348,0)</f>
        <v>0</v>
      </c>
    </row>
    <row r="349" spans="14:23" x14ac:dyDescent="0.25">
      <c r="N349">
        <f>IF(D349=0,0,F349/D349)</f>
        <v>0</v>
      </c>
      <c r="O349">
        <f>IF(D349+L349=0,0,(F349+L349)/(D349+L349))</f>
        <v>0</v>
      </c>
      <c r="P349" s="26">
        <f>IF(D349=0,0,(F349+G349+2*H349+3*I349)/D349)</f>
        <v>0</v>
      </c>
      <c r="Q349" s="26">
        <f>O349+P349</f>
        <v>0</v>
      </c>
      <c r="R349" s="34">
        <f>D349+L349</f>
        <v>0</v>
      </c>
      <c r="S349" s="34">
        <f>E349+J349-I349</f>
        <v>0</v>
      </c>
      <c r="T349">
        <f>IF($R349&gt;3.1*$Y$1,N349,0)</f>
        <v>0</v>
      </c>
      <c r="U349">
        <f>IF($R349&gt;3.1*$Y$1,O349,0)</f>
        <v>0</v>
      </c>
      <c r="V349">
        <f>IF($R349&gt;3.1*$Y$1,P349,0)</f>
        <v>0</v>
      </c>
      <c r="W349">
        <f>IF($R349&gt;3.1*$Y$1,Q349,0)</f>
        <v>0</v>
      </c>
    </row>
    <row r="350" spans="14:23" x14ac:dyDescent="0.25">
      <c r="N350">
        <f>IF(D350=0,0,F350/D350)</f>
        <v>0</v>
      </c>
      <c r="O350">
        <f>IF(D350+L350=0,0,(F350+L350)/(D350+L350))</f>
        <v>0</v>
      </c>
      <c r="P350" s="26">
        <f>IF(D350=0,0,(F350+G350+2*H350+3*I350)/D350)</f>
        <v>0</v>
      </c>
      <c r="Q350" s="26">
        <f>O350+P350</f>
        <v>0</v>
      </c>
      <c r="R350" s="34">
        <f>D350+L350</f>
        <v>0</v>
      </c>
      <c r="S350" s="34">
        <f>E350+J350-I350</f>
        <v>0</v>
      </c>
      <c r="T350">
        <f>IF($R350&gt;3.1*$Y$1,N350,0)</f>
        <v>0</v>
      </c>
      <c r="U350">
        <f>IF($R350&gt;3.1*$Y$1,O350,0)</f>
        <v>0</v>
      </c>
      <c r="V350">
        <f>IF($R350&gt;3.1*$Y$1,P350,0)</f>
        <v>0</v>
      </c>
      <c r="W350">
        <f>IF($R350&gt;3.1*$Y$1,Q350,0)</f>
        <v>0</v>
      </c>
    </row>
    <row r="351" spans="14:23" x14ac:dyDescent="0.25">
      <c r="N351">
        <f>IF(D351=0,0,F351/D351)</f>
        <v>0</v>
      </c>
      <c r="O351">
        <f>IF(D351+L351=0,0,(F351+L351)/(D351+L351))</f>
        <v>0</v>
      </c>
      <c r="P351" s="26">
        <f>IF(D351=0,0,(F351+G351+2*H351+3*I351)/D351)</f>
        <v>0</v>
      </c>
      <c r="Q351" s="26">
        <f>O351+P351</f>
        <v>0</v>
      </c>
      <c r="R351" s="34">
        <f>D351+L351</f>
        <v>0</v>
      </c>
      <c r="S351" s="34">
        <f>E351+J351-I351</f>
        <v>0</v>
      </c>
      <c r="T351">
        <f>IF($R351&gt;3.1*$Y$1,N351,0)</f>
        <v>0</v>
      </c>
      <c r="U351">
        <f>IF($R351&gt;3.1*$Y$1,O351,0)</f>
        <v>0</v>
      </c>
      <c r="V351">
        <f>IF($R351&gt;3.1*$Y$1,P351,0)</f>
        <v>0</v>
      </c>
      <c r="W351">
        <f>IF($R351&gt;3.1*$Y$1,Q351,0)</f>
        <v>0</v>
      </c>
    </row>
    <row r="352" spans="14:23" x14ac:dyDescent="0.25">
      <c r="N352">
        <f>IF(D352=0,0,F352/D352)</f>
        <v>0</v>
      </c>
      <c r="O352">
        <f>IF(D352+L352=0,0,(F352+L352)/(D352+L352))</f>
        <v>0</v>
      </c>
      <c r="P352" s="26">
        <f>IF(D352=0,0,(F352+G352+2*H352+3*I352)/D352)</f>
        <v>0</v>
      </c>
      <c r="Q352" s="26">
        <f>O352+P352</f>
        <v>0</v>
      </c>
      <c r="R352" s="34">
        <f>D352+L352</f>
        <v>0</v>
      </c>
      <c r="S352" s="34">
        <f>E352+J352-I352</f>
        <v>0</v>
      </c>
      <c r="T352">
        <f>IF($R352&gt;3.1*$Y$1,N352,0)</f>
        <v>0</v>
      </c>
      <c r="U352">
        <f>IF($R352&gt;3.1*$Y$1,O352,0)</f>
        <v>0</v>
      </c>
      <c r="V352">
        <f>IF($R352&gt;3.1*$Y$1,P352,0)</f>
        <v>0</v>
      </c>
      <c r="W352">
        <f>IF($R352&gt;3.1*$Y$1,Q352,0)</f>
        <v>0</v>
      </c>
    </row>
    <row r="353" spans="14:23" x14ac:dyDescent="0.25">
      <c r="N353">
        <f>IF(D353=0,0,F353/D353)</f>
        <v>0</v>
      </c>
      <c r="O353">
        <f>IF(D353+L353=0,0,(F353+L353)/(D353+L353))</f>
        <v>0</v>
      </c>
      <c r="P353" s="26">
        <f>IF(D353=0,0,(F353+G353+2*H353+3*I353)/D353)</f>
        <v>0</v>
      </c>
      <c r="Q353" s="26">
        <f>IF(D353+K353+M353+O353=0,0,(F353+K353+M353)/(D353+K353+M353+O353))</f>
        <v>0</v>
      </c>
      <c r="R353" s="34">
        <f>D353+L353</f>
        <v>0</v>
      </c>
      <c r="S353" s="34">
        <f>E353+J353-I353</f>
        <v>0</v>
      </c>
      <c r="T353">
        <f>IF($R353&gt;3.1*$Y$1,N353,0)</f>
        <v>0</v>
      </c>
      <c r="U353">
        <f>IF($R353&gt;3.1*$Y$1,O353,0)</f>
        <v>0</v>
      </c>
      <c r="V353">
        <f>IF($R353&gt;3.1*$Y$1,P353,0)</f>
        <v>0</v>
      </c>
      <c r="W353">
        <f>IF($R353&gt;3.1*$Y$1,Q353,0)</f>
        <v>0</v>
      </c>
    </row>
    <row r="354" spans="14:23" x14ac:dyDescent="0.25">
      <c r="N354">
        <f>IF(D354=0,0,F354/D354)</f>
        <v>0</v>
      </c>
      <c r="O354">
        <f>IF(D354+L354=0,0,(F354+L354)/(D354+L354))</f>
        <v>0</v>
      </c>
      <c r="P354" s="26">
        <f>IF(D354=0,0,(F354+G354+2*H354+3*I354)/D354)</f>
        <v>0</v>
      </c>
      <c r="Q354" s="26">
        <f>IF(D354+K354+M354+O354=0,0,(F354+K354+M354)/(D354+K354+M354+O354))</f>
        <v>0</v>
      </c>
      <c r="R354" s="34">
        <f>D354+L354</f>
        <v>0</v>
      </c>
      <c r="S354" s="34">
        <f>E354+J354-I354</f>
        <v>0</v>
      </c>
      <c r="T354">
        <f>IF($R354&gt;3.1*$Y$1,N354,0)</f>
        <v>0</v>
      </c>
      <c r="U354">
        <f>IF($R354&gt;3.1*$Y$1,O354,0)</f>
        <v>0</v>
      </c>
      <c r="V354">
        <f>IF($R354&gt;3.1*$Y$1,P354,0)</f>
        <v>0</v>
      </c>
      <c r="W354">
        <f>IF($R354&gt;3.1*$Y$1,Q354,0)</f>
        <v>0</v>
      </c>
    </row>
    <row r="355" spans="14:23" x14ac:dyDescent="0.25">
      <c r="N355">
        <f>IF(D355=0,0,F355/D355)</f>
        <v>0</v>
      </c>
      <c r="O355">
        <f>IF(D355+L355=0,0,(F355+L355)/(D355+L355))</f>
        <v>0</v>
      </c>
      <c r="P355" s="26">
        <f>IF(D355=0,0,(F355+G355+2*H355+3*I355)/D355)</f>
        <v>0</v>
      </c>
      <c r="Q355" s="26">
        <f>IF(D355+K355+M355+O355=0,0,(F355+K355+M355)/(D355+K355+M355+O355))</f>
        <v>0</v>
      </c>
      <c r="R355" s="34">
        <f>D355+L355</f>
        <v>0</v>
      </c>
      <c r="S355" s="34">
        <f>E355+J355-I355</f>
        <v>0</v>
      </c>
      <c r="T355">
        <f>IF($R355&gt;3.1*$Y$1,N355,0)</f>
        <v>0</v>
      </c>
      <c r="U355">
        <f>IF($R355&gt;3.1*$Y$1,O355,0)</f>
        <v>0</v>
      </c>
      <c r="V355">
        <f>IF($R355&gt;3.1*$Y$1,P355,0)</f>
        <v>0</v>
      </c>
      <c r="W355">
        <f>IF($R355&gt;3.1*$Y$1,Q355,0)</f>
        <v>0</v>
      </c>
    </row>
    <row r="356" spans="14:23" x14ac:dyDescent="0.25">
      <c r="N356">
        <f>IF(D356=0,0,F356/D356)</f>
        <v>0</v>
      </c>
      <c r="O356">
        <f>IF(D356+L356=0,0,(F356+L356)/(D356+L356))</f>
        <v>0</v>
      </c>
      <c r="P356" s="26">
        <f>IF(D356=0,0,(F356+G356+2*H356+3*I356)/D356)</f>
        <v>0</v>
      </c>
      <c r="Q356" s="26">
        <f>IF(D356+K356+M356+O356=0,0,(F356+K356+M356)/(D356+K356+M356+O356))</f>
        <v>0</v>
      </c>
      <c r="R356" s="34">
        <f>D356+L356</f>
        <v>0</v>
      </c>
      <c r="S356" s="34">
        <f>E356+J356-I356</f>
        <v>0</v>
      </c>
      <c r="T356">
        <f>IF($R356&gt;3.1*$Y$1,N356,0)</f>
        <v>0</v>
      </c>
      <c r="U356">
        <f>IF($R356&gt;3.1*$Y$1,O356,0)</f>
        <v>0</v>
      </c>
      <c r="V356">
        <f>IF($R356&gt;3.1*$Y$1,P356,0)</f>
        <v>0</v>
      </c>
      <c r="W356">
        <f>IF($R356&gt;3.1*$Y$1,Q356,0)</f>
        <v>0</v>
      </c>
    </row>
    <row r="357" spans="14:23" x14ac:dyDescent="0.25">
      <c r="N357">
        <f>IF(D357=0,0,F357/D357)</f>
        <v>0</v>
      </c>
      <c r="O357">
        <f>IF(D357+L357=0,0,(F357+L357)/(D357+L357))</f>
        <v>0</v>
      </c>
      <c r="P357" s="26">
        <f>IF(D357=0,0,(F357+G357+2*H357+3*I357)/D357)</f>
        <v>0</v>
      </c>
      <c r="Q357" s="26">
        <f>IF(D357+K357+M357+O357=0,0,(F357+K357+M357)/(D357+K357+M357+O357))</f>
        <v>0</v>
      </c>
      <c r="R357" s="34">
        <f>D357+L357</f>
        <v>0</v>
      </c>
      <c r="S357" s="34">
        <f>E357+J357-I357</f>
        <v>0</v>
      </c>
      <c r="T357">
        <f>IF($R357&gt;3.1*$Y$1,N357,0)</f>
        <v>0</v>
      </c>
      <c r="U357">
        <f>IF($R357&gt;3.1*$Y$1,O357,0)</f>
        <v>0</v>
      </c>
      <c r="V357">
        <f>IF($R357&gt;3.1*$Y$1,P357,0)</f>
        <v>0</v>
      </c>
      <c r="W357">
        <f>IF($R357&gt;3.1*$Y$1,Q357,0)</f>
        <v>0</v>
      </c>
    </row>
    <row r="358" spans="14:23" x14ac:dyDescent="0.25">
      <c r="N358">
        <f>IF(D358=0,0,F358/D358)</f>
        <v>0</v>
      </c>
      <c r="O358">
        <f>IF(D358+L358=0,0,(F358+L358)/(D358+L358))</f>
        <v>0</v>
      </c>
      <c r="P358" s="26">
        <f>IF(D358=0,0,(F358+G358+2*H358+3*I358)/D358)</f>
        <v>0</v>
      </c>
      <c r="Q358" s="26">
        <f>IF(D358+K358+M358+O358=0,0,(F358+K358+M358)/(D358+K358+M358+O358))</f>
        <v>0</v>
      </c>
      <c r="R358" s="34">
        <f>D358+L358</f>
        <v>0</v>
      </c>
      <c r="S358" s="34">
        <f>E358+J358-I358</f>
        <v>0</v>
      </c>
      <c r="T358">
        <f>IF($R358&gt;3.1*$Y$1,N358,0)</f>
        <v>0</v>
      </c>
      <c r="U358">
        <f>IF($R358&gt;3.1*$Y$1,O358,0)</f>
        <v>0</v>
      </c>
      <c r="V358">
        <f>IF($R358&gt;3.1*$Y$1,P358,0)</f>
        <v>0</v>
      </c>
      <c r="W358">
        <f>IF($R358&gt;3.1*$Y$1,Q358,0)</f>
        <v>0</v>
      </c>
    </row>
    <row r="359" spans="14:23" x14ac:dyDescent="0.25">
      <c r="N359">
        <f>IF(D359=0,0,F359/D359)</f>
        <v>0</v>
      </c>
      <c r="O359">
        <f>IF(D359+L359=0,0,(F359+L359)/(D359+L359))</f>
        <v>0</v>
      </c>
      <c r="P359" s="26">
        <f>IF(D359=0,0,(F359+G359+2*H359+3*I359)/D359)</f>
        <v>0</v>
      </c>
      <c r="Q359" s="26">
        <f>IF(D359+K359+M359+O359=0,0,(F359+K359+M359)/(D359+K359+M359+O359))</f>
        <v>0</v>
      </c>
      <c r="R359" s="34">
        <f>D359+L359</f>
        <v>0</v>
      </c>
      <c r="S359" s="34">
        <f>E359+J359-I359</f>
        <v>0</v>
      </c>
      <c r="T359">
        <f>IF($R359&gt;3.1*$Y$1,N359,0)</f>
        <v>0</v>
      </c>
      <c r="U359">
        <f>IF($R359&gt;3.1*$Y$1,O359,0)</f>
        <v>0</v>
      </c>
      <c r="V359">
        <f>IF($R359&gt;3.1*$Y$1,P359,0)</f>
        <v>0</v>
      </c>
      <c r="W359">
        <f>IF($R359&gt;3.1*$Y$1,Q359,0)</f>
        <v>0</v>
      </c>
    </row>
    <row r="360" spans="14:23" x14ac:dyDescent="0.25">
      <c r="N360">
        <f>IF(D360=0,0,F360/D360)</f>
        <v>0</v>
      </c>
      <c r="O360">
        <f>IF(D360+L360=0,0,(F360+L360)/(D360+L360))</f>
        <v>0</v>
      </c>
      <c r="P360" s="26">
        <f>IF(D360=0,0,(F360+G360+2*H360+3*I360)/D360)</f>
        <v>0</v>
      </c>
      <c r="Q360" s="26">
        <f>IF(D360+K360+M360+O360=0,0,(F360+K360+M360)/(D360+K360+M360+O360))</f>
        <v>0</v>
      </c>
      <c r="R360" s="34">
        <f>D360+L360</f>
        <v>0</v>
      </c>
      <c r="S360" s="34">
        <f>E360+J360-I360</f>
        <v>0</v>
      </c>
      <c r="T360">
        <f>IF($R360&gt;3.1*$Y$1,N360,0)</f>
        <v>0</v>
      </c>
      <c r="U360">
        <f>IF($R360&gt;3.1*$Y$1,O360,0)</f>
        <v>0</v>
      </c>
      <c r="V360">
        <f>IF($R360&gt;3.1*$Y$1,P360,0)</f>
        <v>0</v>
      </c>
      <c r="W360">
        <f>IF($R360&gt;3.1*$Y$1,Q360,0)</f>
        <v>0</v>
      </c>
    </row>
    <row r="361" spans="14:23" x14ac:dyDescent="0.25">
      <c r="N361">
        <f>IF(D361=0,0,F361/D361)</f>
        <v>0</v>
      </c>
      <c r="O361">
        <f>IF(D361+L361=0,0,(F361+L361)/(D361+L361))</f>
        <v>0</v>
      </c>
      <c r="P361" s="26">
        <f>IF(D361=0,0,(F361+G361+2*H361+3*I361)/D361)</f>
        <v>0</v>
      </c>
      <c r="Q361" s="26">
        <f>IF(D361+K361+M361+O361=0,0,(F361+K361+M361)/(D361+K361+M361+O361))</f>
        <v>0</v>
      </c>
      <c r="R361" s="34">
        <f>D361+L361</f>
        <v>0</v>
      </c>
      <c r="S361" s="34">
        <f>E361+J361-I361</f>
        <v>0</v>
      </c>
      <c r="T361">
        <f>IF($R361&gt;3.1*$Y$1,N361,0)</f>
        <v>0</v>
      </c>
      <c r="U361">
        <f>IF($R361&gt;3.1*$Y$1,O361,0)</f>
        <v>0</v>
      </c>
      <c r="V361">
        <f>IF($R361&gt;3.1*$Y$1,P361,0)</f>
        <v>0</v>
      </c>
      <c r="W361">
        <f>IF($R361&gt;3.1*$Y$1,Q361,0)</f>
        <v>0</v>
      </c>
    </row>
    <row r="362" spans="14:23" x14ac:dyDescent="0.25">
      <c r="N362">
        <f>IF(D362=0,0,F362/D362)</f>
        <v>0</v>
      </c>
      <c r="O362">
        <f>IF(D362+L362=0,0,(F362+L362)/(D362+L362))</f>
        <v>0</v>
      </c>
      <c r="P362" s="26">
        <f>IF(D362=0,0,(F362+G362+2*H362+3*I362)/D362)</f>
        <v>0</v>
      </c>
      <c r="Q362" s="26">
        <f>IF(D362+K362+M362+O362=0,0,(F362+K362+M362)/(D362+K362+M362+O362))</f>
        <v>0</v>
      </c>
      <c r="R362" s="34">
        <f>D362+L362</f>
        <v>0</v>
      </c>
      <c r="S362" s="34">
        <f>E362+J362-I362</f>
        <v>0</v>
      </c>
      <c r="T362">
        <f>IF($R362&gt;3.1*$Y$1,N362,0)</f>
        <v>0</v>
      </c>
      <c r="U362">
        <f>IF($R362&gt;3.1*$Y$1,O362,0)</f>
        <v>0</v>
      </c>
      <c r="V362">
        <f>IF($R362&gt;3.1*$Y$1,P362,0)</f>
        <v>0</v>
      </c>
      <c r="W362">
        <f>IF($R362&gt;3.1*$Y$1,Q362,0)</f>
        <v>0</v>
      </c>
    </row>
    <row r="363" spans="14:23" x14ac:dyDescent="0.25">
      <c r="N363">
        <f>IF(D363=0,0,F363/D363)</f>
        <v>0</v>
      </c>
      <c r="O363">
        <f>IF(D363+L363=0,0,(F363+L363)/(D363+L363))</f>
        <v>0</v>
      </c>
      <c r="P363" s="26">
        <f>IF(D363=0,0,(F363+G363+2*H363+3*I363)/D363)</f>
        <v>0</v>
      </c>
      <c r="Q363" s="26">
        <f>IF(D363+K363+M363+O363=0,0,(F363+K363+M363)/(D363+K363+M363+O363))</f>
        <v>0</v>
      </c>
      <c r="R363" s="34">
        <f>D363+L363</f>
        <v>0</v>
      </c>
      <c r="S363" s="34">
        <f>E363+J363-I363</f>
        <v>0</v>
      </c>
      <c r="T363">
        <f>IF($R363&gt;3.1*$Y$1,N363,0)</f>
        <v>0</v>
      </c>
      <c r="U363">
        <f>IF($R363&gt;3.1*$Y$1,O363,0)</f>
        <v>0</v>
      </c>
      <c r="V363">
        <f>IF($R363&gt;3.1*$Y$1,P363,0)</f>
        <v>0</v>
      </c>
      <c r="W363">
        <f>IF($R363&gt;3.1*$Y$1,Q363,0)</f>
        <v>0</v>
      </c>
    </row>
    <row r="364" spans="14:23" x14ac:dyDescent="0.25">
      <c r="N364">
        <f>IF(D364=0,0,F364/D364)</f>
        <v>0</v>
      </c>
      <c r="O364">
        <f>IF(D364+L364=0,0,(F364+L364)/(D364+L364))</f>
        <v>0</v>
      </c>
      <c r="P364" s="26">
        <f>IF(D364=0,0,(F364+G364+2*H364+3*I364)/D364)</f>
        <v>0</v>
      </c>
      <c r="Q364" s="26">
        <f>IF(D364+K364+M364+O364=0,0,(F364+K364+M364)/(D364+K364+M364+O364))</f>
        <v>0</v>
      </c>
      <c r="R364" s="34">
        <f>D364+L364</f>
        <v>0</v>
      </c>
      <c r="S364" s="34">
        <f>E364+J364-I364</f>
        <v>0</v>
      </c>
      <c r="T364">
        <f>IF($R364&gt;3.1*$Y$1,N364,0)</f>
        <v>0</v>
      </c>
      <c r="U364">
        <f>IF($R364&gt;3.1*$Y$1,O364,0)</f>
        <v>0</v>
      </c>
      <c r="V364">
        <f>IF($R364&gt;3.1*$Y$1,P364,0)</f>
        <v>0</v>
      </c>
      <c r="W364">
        <f>IF($R364&gt;3.1*$Y$1,Q364,0)</f>
        <v>0</v>
      </c>
    </row>
    <row r="365" spans="14:23" x14ac:dyDescent="0.25">
      <c r="N365">
        <f>IF(D365=0,0,F365/D365)</f>
        <v>0</v>
      </c>
      <c r="O365">
        <f>IF(D365+L365=0,0,(F365+L365)/(D365+L365))</f>
        <v>0</v>
      </c>
      <c r="P365" s="26">
        <f>IF(D365=0,0,(F365+G365+2*H365+3*I365)/D365)</f>
        <v>0</v>
      </c>
      <c r="Q365" s="26">
        <f>IF(D365+K365+M365+O365=0,0,(F365+K365+M365)/(D365+K365+M365+O365))</f>
        <v>0</v>
      </c>
      <c r="R365" s="34">
        <f>D365+L365</f>
        <v>0</v>
      </c>
      <c r="S365" s="34">
        <f>E365+J365-I365</f>
        <v>0</v>
      </c>
      <c r="T365">
        <f>IF($R365&gt;3.1*$Y$1,N365,0)</f>
        <v>0</v>
      </c>
      <c r="U365">
        <f>IF($R365&gt;3.1*$Y$1,O365,0)</f>
        <v>0</v>
      </c>
      <c r="V365">
        <f>IF($R365&gt;3.1*$Y$1,P365,0)</f>
        <v>0</v>
      </c>
      <c r="W365">
        <f>IF($R365&gt;3.1*$Y$1,Q365,0)</f>
        <v>0</v>
      </c>
    </row>
    <row r="366" spans="14:23" x14ac:dyDescent="0.25">
      <c r="N366">
        <f>IF(D366=0,0,F366/D366)</f>
        <v>0</v>
      </c>
      <c r="O366">
        <f>IF(D366+L366=0,0,(F366+L366)/(D366+L366))</f>
        <v>0</v>
      </c>
      <c r="P366" s="26">
        <f>IF(D366=0,0,(F366+G366+2*H366+3*I366)/D366)</f>
        <v>0</v>
      </c>
      <c r="Q366" s="26">
        <f>IF(D366+K366+M366+O366=0,0,(F366+K366+M366)/(D366+K366+M366+O366))</f>
        <v>0</v>
      </c>
      <c r="R366" s="34">
        <f>D366+L366</f>
        <v>0</v>
      </c>
      <c r="S366" s="34">
        <f>E366+J366-I366</f>
        <v>0</v>
      </c>
      <c r="T366">
        <f>IF($R366&gt;3.1*$Y$1,N366,0)</f>
        <v>0</v>
      </c>
      <c r="U366">
        <f>IF($R366&gt;3.1*$Y$1,O366,0)</f>
        <v>0</v>
      </c>
      <c r="V366">
        <f>IF($R366&gt;3.1*$Y$1,P366,0)</f>
        <v>0</v>
      </c>
      <c r="W366">
        <f>IF($R366&gt;3.1*$Y$1,Q366,0)</f>
        <v>0</v>
      </c>
    </row>
    <row r="367" spans="14:23" x14ac:dyDescent="0.25">
      <c r="N367">
        <f>IF(D367=0,0,F367/D367)</f>
        <v>0</v>
      </c>
      <c r="O367">
        <f>IF(D367+L367=0,0,(F367+L367)/(D367+L367))</f>
        <v>0</v>
      </c>
      <c r="P367" s="26">
        <f>IF(D367=0,0,(F367+G367+2*H367+3*I367)/D367)</f>
        <v>0</v>
      </c>
      <c r="Q367" s="26">
        <f>IF(D367+K367+M367+O367=0,0,(F367+K367+M367)/(D367+K367+M367+O367))</f>
        <v>0</v>
      </c>
      <c r="R367" s="34">
        <f>D367+L367</f>
        <v>0</v>
      </c>
      <c r="S367" s="34">
        <f>E367+J367-I367</f>
        <v>0</v>
      </c>
      <c r="T367">
        <f>IF($R367&gt;3.1*$Y$1,N367,0)</f>
        <v>0</v>
      </c>
      <c r="U367">
        <f>IF($R367&gt;3.1*$Y$1,O367,0)</f>
        <v>0</v>
      </c>
      <c r="V367">
        <f>IF($R367&gt;3.1*$Y$1,P367,0)</f>
        <v>0</v>
      </c>
      <c r="W367">
        <f>IF($R367&gt;3.1*$Y$1,Q367,0)</f>
        <v>0</v>
      </c>
    </row>
    <row r="368" spans="14:23" x14ac:dyDescent="0.25">
      <c r="N368">
        <f>IF(D368=0,0,F368/D368)</f>
        <v>0</v>
      </c>
      <c r="O368">
        <f>IF(D368+L368=0,0,(F368+L368)/(D368+L368))</f>
        <v>0</v>
      </c>
      <c r="P368" s="26">
        <f>IF(D368=0,0,(F368+G368+2*H368+3*I368)/D368)</f>
        <v>0</v>
      </c>
      <c r="Q368" s="26">
        <f>IF(D368+K368+M368+O368=0,0,(F368+K368+M368)/(D368+K368+M368+O368))</f>
        <v>0</v>
      </c>
      <c r="R368" s="34">
        <f>D368+L368</f>
        <v>0</v>
      </c>
      <c r="S368" s="34">
        <f>E368+J368-I368</f>
        <v>0</v>
      </c>
      <c r="T368">
        <f>IF($R368&gt;3.1*$Y$1,N368,0)</f>
        <v>0</v>
      </c>
      <c r="U368">
        <f>IF($R368&gt;3.1*$Y$1,O368,0)</f>
        <v>0</v>
      </c>
      <c r="V368">
        <f>IF($R368&gt;3.1*$Y$1,P368,0)</f>
        <v>0</v>
      </c>
      <c r="W368">
        <f>IF($R368&gt;3.1*$Y$1,Q368,0)</f>
        <v>0</v>
      </c>
    </row>
    <row r="369" spans="14:23" x14ac:dyDescent="0.25">
      <c r="N369">
        <f>IF(D369=0,0,F369/D369)</f>
        <v>0</v>
      </c>
      <c r="O369">
        <f>IF(D369+L369=0,0,(F369+L369)/(D369+L369))</f>
        <v>0</v>
      </c>
      <c r="P369" s="26">
        <f>IF(D369=0,0,(F369+G369+2*H369+3*I369)/D369)</f>
        <v>0</v>
      </c>
      <c r="Q369" s="26">
        <f>IF(D369+K369+M369+O369=0,0,(F369+K369+M369)/(D369+K369+M369+O369))</f>
        <v>0</v>
      </c>
      <c r="R369" s="34">
        <f>D369+L369</f>
        <v>0</v>
      </c>
      <c r="S369" s="34">
        <f>E369+J369-I369</f>
        <v>0</v>
      </c>
      <c r="T369">
        <f>IF($R369&gt;3.1*$Y$1,N369,0)</f>
        <v>0</v>
      </c>
      <c r="U369">
        <f>IF($R369&gt;3.1*$Y$1,O369,0)</f>
        <v>0</v>
      </c>
      <c r="V369">
        <f>IF($R369&gt;3.1*$Y$1,P369,0)</f>
        <v>0</v>
      </c>
      <c r="W369">
        <f>IF($R369&gt;3.1*$Y$1,Q369,0)</f>
        <v>0</v>
      </c>
    </row>
    <row r="370" spans="14:23" x14ac:dyDescent="0.25">
      <c r="N370">
        <f>IF(D370=0,0,F370/D370)</f>
        <v>0</v>
      </c>
      <c r="O370">
        <f>IF(D370+L370=0,0,(F370+L370)/(D370+L370))</f>
        <v>0</v>
      </c>
      <c r="P370" s="26">
        <f>IF(D370=0,0,(F370+G370+2*H370+3*I370)/D370)</f>
        <v>0</v>
      </c>
      <c r="Q370" s="26">
        <f>IF(D370+K370+M370+O370=0,0,(F370+K370+M370)/(D370+K370+M370+O370))</f>
        <v>0</v>
      </c>
      <c r="R370" s="34">
        <f>D370+L370</f>
        <v>0</v>
      </c>
      <c r="S370" s="34">
        <f>E370+J370-I370</f>
        <v>0</v>
      </c>
      <c r="T370">
        <f>IF($R370&gt;3.1*$Y$1,N370,0)</f>
        <v>0</v>
      </c>
      <c r="U370">
        <f>IF($R370&gt;3.1*$Y$1,O370,0)</f>
        <v>0</v>
      </c>
      <c r="V370">
        <f>IF($R370&gt;3.1*$Y$1,P370,0)</f>
        <v>0</v>
      </c>
      <c r="W370">
        <f>IF($R370&gt;3.1*$Y$1,Q370,0)</f>
        <v>0</v>
      </c>
    </row>
    <row r="371" spans="14:23" x14ac:dyDescent="0.25">
      <c r="N371">
        <f>IF(D371=0,0,F371/D371)</f>
        <v>0</v>
      </c>
      <c r="O371">
        <f>IF(D371+L371=0,0,(F371+L371)/(D371+L371))</f>
        <v>0</v>
      </c>
      <c r="P371" s="26">
        <f>IF(D371=0,0,(F371+G371+2*H371+3*I371)/D371)</f>
        <v>0</v>
      </c>
      <c r="Q371" s="26">
        <f>IF(D371+K371+M371+O371=0,0,(F371+K371+M371)/(D371+K371+M371+O371))</f>
        <v>0</v>
      </c>
      <c r="R371" s="34">
        <f>D371+L371</f>
        <v>0</v>
      </c>
      <c r="S371" s="34">
        <f>E371+J371-I371</f>
        <v>0</v>
      </c>
      <c r="T371">
        <f>IF($R371&gt;3.1*$Y$1,N371,0)</f>
        <v>0</v>
      </c>
      <c r="U371">
        <f>IF($R371&gt;3.1*$Y$1,O371,0)</f>
        <v>0</v>
      </c>
      <c r="V371">
        <f>IF($R371&gt;3.1*$Y$1,P371,0)</f>
        <v>0</v>
      </c>
      <c r="W371">
        <f>IF($R371&gt;3.1*$Y$1,Q371,0)</f>
        <v>0</v>
      </c>
    </row>
    <row r="372" spans="14:23" x14ac:dyDescent="0.25">
      <c r="N372">
        <f>IF(D372=0,0,F372/D372)</f>
        <v>0</v>
      </c>
      <c r="O372">
        <f>IF(D372+L372=0,0,(F372+L372)/(D372+L372))</f>
        <v>0</v>
      </c>
      <c r="P372" s="26">
        <f>IF(D372=0,0,(F372+G372+2*H372+3*I372)/D372)</f>
        <v>0</v>
      </c>
      <c r="Q372" s="26">
        <f>IF(D372+K372+M372+O372=0,0,(F372+K372+M372)/(D372+K372+M372+O372))</f>
        <v>0</v>
      </c>
      <c r="R372" s="34">
        <f>D372+L372</f>
        <v>0</v>
      </c>
      <c r="S372" s="34">
        <f>E372+J372-I372</f>
        <v>0</v>
      </c>
      <c r="T372">
        <f>IF($R372&gt;3.1*$Y$1,N372,0)</f>
        <v>0</v>
      </c>
      <c r="U372">
        <f>IF($R372&gt;3.1*$Y$1,O372,0)</f>
        <v>0</v>
      </c>
      <c r="V372">
        <f>IF($R372&gt;3.1*$Y$1,P372,0)</f>
        <v>0</v>
      </c>
      <c r="W372">
        <f>IF($R372&gt;3.1*$Y$1,Q372,0)</f>
        <v>0</v>
      </c>
    </row>
    <row r="373" spans="14:23" x14ac:dyDescent="0.25">
      <c r="N373">
        <f>IF(D373=0,0,F373/D373)</f>
        <v>0</v>
      </c>
      <c r="O373">
        <f>IF(D373+L373=0,0,(F373+L373)/(D373+L373))</f>
        <v>0</v>
      </c>
      <c r="P373" s="26">
        <f>IF(D373=0,0,(F373+G373+2*H373+3*I373)/D373)</f>
        <v>0</v>
      </c>
      <c r="Q373" s="26">
        <f>IF(D373+K373+M373+O373=0,0,(F373+K373+M373)/(D373+K373+M373+O373))</f>
        <v>0</v>
      </c>
      <c r="R373" s="34">
        <f>D373+L373</f>
        <v>0</v>
      </c>
      <c r="S373" s="34">
        <f>E373+J373-I373</f>
        <v>0</v>
      </c>
      <c r="T373">
        <f>IF($R373&gt;3.1*$Y$1,N373,0)</f>
        <v>0</v>
      </c>
      <c r="U373">
        <f>IF($R373&gt;3.1*$Y$1,O373,0)</f>
        <v>0</v>
      </c>
      <c r="V373">
        <f>IF($R373&gt;3.1*$Y$1,P373,0)</f>
        <v>0</v>
      </c>
      <c r="W373">
        <f>IF($R373&gt;3.1*$Y$1,Q373,0)</f>
        <v>0</v>
      </c>
    </row>
    <row r="374" spans="14:23" x14ac:dyDescent="0.25">
      <c r="N374">
        <f>IF(D374=0,0,F374/D374)</f>
        <v>0</v>
      </c>
      <c r="O374">
        <f>IF(D374+L374=0,0,(F374+L374)/(D374+L374))</f>
        <v>0</v>
      </c>
      <c r="P374" s="26">
        <f>IF(D374=0,0,(F374+G374+2*H374+3*I374)/D374)</f>
        <v>0</v>
      </c>
      <c r="Q374" s="26">
        <f>IF(D374+K374+M374+O374=0,0,(F374+K374+M374)/(D374+K374+M374+O374))</f>
        <v>0</v>
      </c>
      <c r="R374" s="34">
        <f>D374+L374</f>
        <v>0</v>
      </c>
      <c r="S374" s="34">
        <f>E374+J374-I374</f>
        <v>0</v>
      </c>
      <c r="T374">
        <f>IF($R374&gt;3.1*$Y$1,N374,0)</f>
        <v>0</v>
      </c>
      <c r="U374">
        <f>IF($R374&gt;3.1*$Y$1,O374,0)</f>
        <v>0</v>
      </c>
      <c r="V374">
        <f>IF($R374&gt;3.1*$Y$1,P374,0)</f>
        <v>0</v>
      </c>
      <c r="W374">
        <f>IF($R374&gt;3.1*$Y$1,Q374,0)</f>
        <v>0</v>
      </c>
    </row>
    <row r="375" spans="14:23" x14ac:dyDescent="0.25">
      <c r="N375">
        <f>IF(D375=0,0,F375/D375)</f>
        <v>0</v>
      </c>
      <c r="O375">
        <f>IF(D375+L375=0,0,(F375+L375)/(D375+L375))</f>
        <v>0</v>
      </c>
      <c r="P375" s="26">
        <f>IF(D375=0,0,(F375+G375+2*H375+3*I375)/D375)</f>
        <v>0</v>
      </c>
      <c r="Q375" s="26">
        <f>IF(D375+K375+M375+O375=0,0,(F375+K375+M375)/(D375+K375+M375+O375))</f>
        <v>0</v>
      </c>
      <c r="R375" s="34">
        <f>D375+L375</f>
        <v>0</v>
      </c>
      <c r="S375" s="34">
        <f>E375+J375-I375</f>
        <v>0</v>
      </c>
      <c r="T375">
        <f>IF($R375&gt;3.1*$Y$1,N375,0)</f>
        <v>0</v>
      </c>
      <c r="U375">
        <f>IF($R375&gt;3.1*$Y$1,O375,0)</f>
        <v>0</v>
      </c>
      <c r="V375">
        <f>IF($R375&gt;3.1*$Y$1,P375,0)</f>
        <v>0</v>
      </c>
      <c r="W375">
        <f>IF($R375&gt;3.1*$Y$1,Q375,0)</f>
        <v>0</v>
      </c>
    </row>
    <row r="376" spans="14:23" x14ac:dyDescent="0.25">
      <c r="N376">
        <f>IF(D376=0,0,F376/D376)</f>
        <v>0</v>
      </c>
      <c r="O376">
        <f>IF(D376+L376=0,0,(F376+L376)/(D376+L376))</f>
        <v>0</v>
      </c>
      <c r="P376" s="26">
        <f>IF(D376=0,0,(F376+G376+2*H376+3*I376)/D376)</f>
        <v>0</v>
      </c>
      <c r="Q376" s="26">
        <f>IF(D376+K376+M376+O376=0,0,(F376+K376+M376)/(D376+K376+M376+O376))</f>
        <v>0</v>
      </c>
      <c r="R376" s="34">
        <f>D376+L376</f>
        <v>0</v>
      </c>
      <c r="S376" s="34">
        <f>E376+J376-I376</f>
        <v>0</v>
      </c>
      <c r="T376">
        <f>IF($R376&gt;3.1*$Y$1,N376,0)</f>
        <v>0</v>
      </c>
      <c r="U376">
        <f>IF($R376&gt;3.1*$Y$1,O376,0)</f>
        <v>0</v>
      </c>
      <c r="V376">
        <f>IF($R376&gt;3.1*$Y$1,P376,0)</f>
        <v>0</v>
      </c>
      <c r="W376">
        <f>IF($R376&gt;3.1*$Y$1,Q376,0)</f>
        <v>0</v>
      </c>
    </row>
    <row r="377" spans="14:23" x14ac:dyDescent="0.25">
      <c r="N377">
        <f>IF(D377=0,0,F377/D377)</f>
        <v>0</v>
      </c>
      <c r="O377">
        <f>IF(D377+L377=0,0,(F377+L377)/(D377+L377))</f>
        <v>0</v>
      </c>
      <c r="P377" s="26">
        <f>IF(D377=0,0,(F377+G377+2*H377+3*I377)/D377)</f>
        <v>0</v>
      </c>
      <c r="Q377" s="26">
        <f>IF(D377+K377+M377+O377=0,0,(F377+K377+M377)/(D377+K377+M377+O377))</f>
        <v>0</v>
      </c>
      <c r="R377" s="34">
        <f>D377+L377</f>
        <v>0</v>
      </c>
      <c r="S377" s="34">
        <f>E377+J377-I377</f>
        <v>0</v>
      </c>
      <c r="T377">
        <f>IF($R377&gt;3.1*$Y$1,N377,0)</f>
        <v>0</v>
      </c>
      <c r="U377">
        <f>IF($R377&gt;3.1*$Y$1,O377,0)</f>
        <v>0</v>
      </c>
      <c r="V377">
        <f>IF($R377&gt;3.1*$Y$1,P377,0)</f>
        <v>0</v>
      </c>
      <c r="W377">
        <f>IF($R377&gt;3.1*$Y$1,Q377,0)</f>
        <v>0</v>
      </c>
    </row>
    <row r="378" spans="14:23" x14ac:dyDescent="0.25">
      <c r="N378">
        <f>IF(D378=0,0,F378/D378)</f>
        <v>0</v>
      </c>
      <c r="O378">
        <f>IF(D378+L378=0,0,(F378+L378)/(D378+L378))</f>
        <v>0</v>
      </c>
      <c r="P378" s="26">
        <f>IF(D378=0,0,(F378+G378+2*H378+3*I378)/D378)</f>
        <v>0</v>
      </c>
      <c r="Q378" s="26">
        <f>IF(D378+K378+M378+O378=0,0,(F378+K378+M378)/(D378+K378+M378+O378))</f>
        <v>0</v>
      </c>
      <c r="R378" s="34">
        <f>D378+L378</f>
        <v>0</v>
      </c>
      <c r="S378" s="34">
        <f>E378+J378-I378</f>
        <v>0</v>
      </c>
      <c r="T378">
        <f>IF($R378&gt;3.1*$Y$1,N378,0)</f>
        <v>0</v>
      </c>
      <c r="U378">
        <f>IF($R378&gt;3.1*$Y$1,O378,0)</f>
        <v>0</v>
      </c>
      <c r="V378">
        <f>IF($R378&gt;3.1*$Y$1,P378,0)</f>
        <v>0</v>
      </c>
      <c r="W378">
        <f>IF($R378&gt;3.1*$Y$1,Q378,0)</f>
        <v>0</v>
      </c>
    </row>
    <row r="379" spans="14:23" x14ac:dyDescent="0.25">
      <c r="N379">
        <f>IF(D379=0,0,F379/D379)</f>
        <v>0</v>
      </c>
      <c r="O379">
        <f>IF(D379+L379=0,0,(F379+L379)/(D379+L379))</f>
        <v>0</v>
      </c>
      <c r="P379" s="26">
        <f>IF(D379=0,0,(F379+G379+2*H379+3*I379)/D379)</f>
        <v>0</v>
      </c>
      <c r="Q379" s="26">
        <f>IF(D379+K379+M379+O379=0,0,(F379+K379+M379)/(D379+K379+M379+O379))</f>
        <v>0</v>
      </c>
      <c r="R379" s="34">
        <f>D379+L379</f>
        <v>0</v>
      </c>
      <c r="S379" s="34">
        <f>E379+J379-I379</f>
        <v>0</v>
      </c>
      <c r="T379">
        <f>IF($R379&gt;3.1*$Y$1,N379,0)</f>
        <v>0</v>
      </c>
      <c r="U379">
        <f>IF($R379&gt;3.1*$Y$1,O379,0)</f>
        <v>0</v>
      </c>
      <c r="V379">
        <f>IF($R379&gt;3.1*$Y$1,P379,0)</f>
        <v>0</v>
      </c>
      <c r="W379">
        <f>IF($R379&gt;3.1*$Y$1,Q379,0)</f>
        <v>0</v>
      </c>
    </row>
    <row r="380" spans="14:23" x14ac:dyDescent="0.25">
      <c r="N380">
        <f>IF(D380=0,0,F380/D380)</f>
        <v>0</v>
      </c>
      <c r="O380">
        <f>IF(D380+L380=0,0,(F380+L380)/(D380+L380))</f>
        <v>0</v>
      </c>
      <c r="P380" s="26">
        <f>IF(D380=0,0,(F380+G380+2*H380+3*I380)/D380)</f>
        <v>0</v>
      </c>
      <c r="Q380" s="26">
        <f>IF(D380+K380+M380+O380=0,0,(F380+K380+M380)/(D380+K380+M380+O380))</f>
        <v>0</v>
      </c>
      <c r="R380" s="34">
        <f>D380+L380</f>
        <v>0</v>
      </c>
      <c r="S380" s="34">
        <f>E380+J380-I380</f>
        <v>0</v>
      </c>
      <c r="T380">
        <f>IF($R380&gt;3.1*$Y$1,N380,0)</f>
        <v>0</v>
      </c>
      <c r="U380">
        <f>IF($R380&gt;3.1*$Y$1,O380,0)</f>
        <v>0</v>
      </c>
      <c r="V380">
        <f>IF($R380&gt;3.1*$Y$1,P380,0)</f>
        <v>0</v>
      </c>
      <c r="W380">
        <f>IF($R380&gt;3.1*$Y$1,Q380,0)</f>
        <v>0</v>
      </c>
    </row>
    <row r="381" spans="14:23" x14ac:dyDescent="0.25">
      <c r="N381">
        <f>IF(D381=0,0,F381/D381)</f>
        <v>0</v>
      </c>
      <c r="O381">
        <f>IF(D381+L381=0,0,(F381+L381)/(D381+L381))</f>
        <v>0</v>
      </c>
      <c r="P381" s="26">
        <f>IF(D381=0,0,(F381+G381+2*H381+3*I381)/D381)</f>
        <v>0</v>
      </c>
      <c r="Q381" s="26">
        <f>IF(D381+K381+M381+O381=0,0,(F381+K381+M381)/(D381+K381+M381+O381))</f>
        <v>0</v>
      </c>
      <c r="R381" s="34">
        <f>D381+L381</f>
        <v>0</v>
      </c>
      <c r="S381" s="34">
        <f>E381+J381-I381</f>
        <v>0</v>
      </c>
      <c r="T381">
        <f>IF($R381&gt;3.1*$Y$1,N381,0)</f>
        <v>0</v>
      </c>
      <c r="U381">
        <f>IF($R381&gt;3.1*$Y$1,O381,0)</f>
        <v>0</v>
      </c>
      <c r="V381">
        <f>IF($R381&gt;3.1*$Y$1,P381,0)</f>
        <v>0</v>
      </c>
      <c r="W381">
        <f>IF($R381&gt;3.1*$Y$1,Q381,0)</f>
        <v>0</v>
      </c>
    </row>
    <row r="382" spans="14:23" x14ac:dyDescent="0.25">
      <c r="N382">
        <f>IF(D382=0,0,F382/D382)</f>
        <v>0</v>
      </c>
      <c r="O382">
        <f>IF(D382+L382=0,0,(F382+L382)/(D382+L382))</f>
        <v>0</v>
      </c>
      <c r="P382" s="26">
        <f>IF(D382=0,0,(F382+G382+2*H382+3*I382)/D382)</f>
        <v>0</v>
      </c>
      <c r="Q382" s="26">
        <f>IF(D382+K382+M382+O382=0,0,(F382+K382+M382)/(D382+K382+M382+O382))</f>
        <v>0</v>
      </c>
      <c r="R382" s="34">
        <f>D382+L382</f>
        <v>0</v>
      </c>
      <c r="S382" s="34">
        <f>E382+J382-I382</f>
        <v>0</v>
      </c>
      <c r="T382">
        <f>IF($R382&gt;3.1*$Y$1,N382,0)</f>
        <v>0</v>
      </c>
      <c r="U382">
        <f>IF($R382&gt;3.1*$Y$1,O382,0)</f>
        <v>0</v>
      </c>
      <c r="V382">
        <f>IF($R382&gt;3.1*$Y$1,P382,0)</f>
        <v>0</v>
      </c>
      <c r="W382">
        <f>IF($R382&gt;3.1*$Y$1,Q382,0)</f>
        <v>0</v>
      </c>
    </row>
    <row r="383" spans="14:23" x14ac:dyDescent="0.25">
      <c r="N383">
        <f>IF(D383=0,0,F383/D383)</f>
        <v>0</v>
      </c>
      <c r="O383">
        <f>IF(D383+L383=0,0,(F383+L383)/(D383+L383))</f>
        <v>0</v>
      </c>
      <c r="P383" s="26">
        <f>IF(D383=0,0,(F383+G383+2*H383+3*I383)/D383)</f>
        <v>0</v>
      </c>
      <c r="Q383" s="26">
        <f>IF(D383+K383+M383+O383=0,0,(F383+K383+M383)/(D383+K383+M383+O383))</f>
        <v>0</v>
      </c>
      <c r="R383" s="34">
        <f>D383+L383</f>
        <v>0</v>
      </c>
      <c r="S383" s="34">
        <f>E383+J383-I383</f>
        <v>0</v>
      </c>
      <c r="T383">
        <f>IF($R383&gt;3.1*$Y$1,N383,0)</f>
        <v>0</v>
      </c>
      <c r="U383">
        <f>IF($R383&gt;3.1*$Y$1,O383,0)</f>
        <v>0</v>
      </c>
      <c r="V383">
        <f>IF($R383&gt;3.1*$Y$1,P383,0)</f>
        <v>0</v>
      </c>
      <c r="W383">
        <f>IF($R383&gt;3.1*$Y$1,Q383,0)</f>
        <v>0</v>
      </c>
    </row>
    <row r="384" spans="14:23" x14ac:dyDescent="0.25">
      <c r="N384">
        <f>IF(D384=0,0,F384/D384)</f>
        <v>0</v>
      </c>
      <c r="O384">
        <f>IF(D384+L384=0,0,(F384+L384)/(D384+L384))</f>
        <v>0</v>
      </c>
      <c r="P384" s="26">
        <f>IF(D384=0,0,(F384+G384+2*H384+3*I384)/D384)</f>
        <v>0</v>
      </c>
      <c r="Q384" s="26">
        <f>IF(D384+K384+M384+O384=0,0,(F384+K384+M384)/(D384+K384+M384+O384))</f>
        <v>0</v>
      </c>
      <c r="R384" s="34">
        <f>D384+L384</f>
        <v>0</v>
      </c>
      <c r="S384" s="34">
        <f>E384+J384-I384</f>
        <v>0</v>
      </c>
      <c r="T384">
        <f>IF($R384&gt;3.1*$Y$1,N384,0)</f>
        <v>0</v>
      </c>
      <c r="U384">
        <f>IF($R384&gt;3.1*$Y$1,O384,0)</f>
        <v>0</v>
      </c>
      <c r="V384">
        <f>IF($R384&gt;3.1*$Y$1,P384,0)</f>
        <v>0</v>
      </c>
      <c r="W384">
        <f>IF($R384&gt;3.1*$Y$1,Q384,0)</f>
        <v>0</v>
      </c>
    </row>
    <row r="385" spans="14:23" x14ac:dyDescent="0.25">
      <c r="N385">
        <f>IF(D385=0,0,F385/D385)</f>
        <v>0</v>
      </c>
      <c r="O385">
        <f>IF(D385+L385=0,0,(F385+L385)/(D385+L385))</f>
        <v>0</v>
      </c>
      <c r="P385" s="26">
        <f>IF(D385=0,0,(F385+G385+2*H385+3*I385)/D385)</f>
        <v>0</v>
      </c>
      <c r="Q385" s="26">
        <f>IF(D385+K385+M385+O385=0,0,(F385+K385+M385)/(D385+K385+M385+O385))</f>
        <v>0</v>
      </c>
      <c r="R385" s="34">
        <f>D385+L385</f>
        <v>0</v>
      </c>
      <c r="S385" s="34">
        <f>E385+J385-I385</f>
        <v>0</v>
      </c>
      <c r="T385">
        <f>IF($R385&gt;3.1*$Y$1,N385,0)</f>
        <v>0</v>
      </c>
      <c r="U385">
        <f>IF($R385&gt;3.1*$Y$1,O385,0)</f>
        <v>0</v>
      </c>
      <c r="V385">
        <f>IF($R385&gt;3.1*$Y$1,P385,0)</f>
        <v>0</v>
      </c>
      <c r="W385">
        <f>IF($R385&gt;3.1*$Y$1,Q385,0)</f>
        <v>0</v>
      </c>
    </row>
    <row r="386" spans="14:23" x14ac:dyDescent="0.25">
      <c r="N386">
        <f>IF(D386=0,0,F386/D386)</f>
        <v>0</v>
      </c>
      <c r="O386">
        <f>IF(D386+L386=0,0,(F386+L386)/(D386+L386))</f>
        <v>0</v>
      </c>
      <c r="P386" s="26">
        <f>IF(D386=0,0,(F386+G386+2*H386+3*I386)/D386)</f>
        <v>0</v>
      </c>
      <c r="Q386" s="26">
        <f>IF(D386+K386+M386+O386=0,0,(F386+K386+M386)/(D386+K386+M386+O386))</f>
        <v>0</v>
      </c>
      <c r="R386" s="34">
        <f>D386+L386</f>
        <v>0</v>
      </c>
      <c r="S386" s="34">
        <f>E386+J386-I386</f>
        <v>0</v>
      </c>
      <c r="T386">
        <f>IF($R386&gt;3.1*$Y$1,N386,0)</f>
        <v>0</v>
      </c>
      <c r="U386">
        <f>IF($R386&gt;3.1*$Y$1,O386,0)</f>
        <v>0</v>
      </c>
      <c r="V386">
        <f>IF($R386&gt;3.1*$Y$1,P386,0)</f>
        <v>0</v>
      </c>
      <c r="W386">
        <f>IF($R386&gt;3.1*$Y$1,Q386,0)</f>
        <v>0</v>
      </c>
    </row>
    <row r="387" spans="14:23" x14ac:dyDescent="0.25">
      <c r="N387">
        <f>IF(D387=0,0,F387/D387)</f>
        <v>0</v>
      </c>
      <c r="O387">
        <f>IF(D387+L387=0,0,(F387+L387)/(D387+L387))</f>
        <v>0</v>
      </c>
      <c r="P387" s="26">
        <f>IF(D387=0,0,(F387+G387+2*H387+3*I387)/D387)</f>
        <v>0</v>
      </c>
      <c r="Q387" s="26">
        <f>IF(D387+K387+M387+O387=0,0,(F387+K387+M387)/(D387+K387+M387+O387))</f>
        <v>0</v>
      </c>
      <c r="R387" s="34">
        <f>D387+L387</f>
        <v>0</v>
      </c>
      <c r="S387" s="34">
        <f>E387+J387-I387</f>
        <v>0</v>
      </c>
      <c r="T387">
        <f>IF($R387&gt;3.1*$Y$1,N387,0)</f>
        <v>0</v>
      </c>
      <c r="U387">
        <f>IF($R387&gt;3.1*$Y$1,O387,0)</f>
        <v>0</v>
      </c>
      <c r="V387">
        <f>IF($R387&gt;3.1*$Y$1,P387,0)</f>
        <v>0</v>
      </c>
      <c r="W387">
        <f>IF($R387&gt;3.1*$Y$1,Q387,0)</f>
        <v>0</v>
      </c>
    </row>
    <row r="388" spans="14:23" x14ac:dyDescent="0.25">
      <c r="N388">
        <f>IF(D388=0,0,F388/D388)</f>
        <v>0</v>
      </c>
      <c r="O388">
        <f>IF(D388+L388=0,0,(F388+L388)/(D388+L388))</f>
        <v>0</v>
      </c>
      <c r="P388" s="26">
        <f>IF(D388=0,0,(F388+G388+2*H388+3*I388)/D388)</f>
        <v>0</v>
      </c>
      <c r="Q388" s="26">
        <f>IF(D388+K388+M388+O388=0,0,(F388+K388+M388)/(D388+K388+M388+O388))</f>
        <v>0</v>
      </c>
      <c r="R388" s="34">
        <f>D388+L388</f>
        <v>0</v>
      </c>
      <c r="S388" s="34">
        <f>E388+J388-I388</f>
        <v>0</v>
      </c>
      <c r="T388">
        <f>IF($R388&gt;3.1*$Y$1,N388,0)</f>
        <v>0</v>
      </c>
      <c r="U388">
        <f>IF($R388&gt;3.1*$Y$1,O388,0)</f>
        <v>0</v>
      </c>
      <c r="V388">
        <f>IF($R388&gt;3.1*$Y$1,P388,0)</f>
        <v>0</v>
      </c>
      <c r="W388">
        <f>IF($R388&gt;3.1*$Y$1,Q388,0)</f>
        <v>0</v>
      </c>
    </row>
    <row r="389" spans="14:23" x14ac:dyDescent="0.25">
      <c r="N389">
        <f>IF(D389=0,0,F389/D389)</f>
        <v>0</v>
      </c>
      <c r="O389">
        <f>IF(D389+L389=0,0,(F389+L389)/(D389+L389))</f>
        <v>0</v>
      </c>
      <c r="P389" s="26">
        <f>IF(D389=0,0,(F389+G389+2*H389+3*I389)/D389)</f>
        <v>0</v>
      </c>
      <c r="Q389" s="26">
        <f>IF(D389+K389+M389+O389=0,0,(F389+K389+M389)/(D389+K389+M389+O389))</f>
        <v>0</v>
      </c>
      <c r="R389" s="34">
        <f>D389+L389</f>
        <v>0</v>
      </c>
      <c r="S389" s="34">
        <f>E389+J389-I389</f>
        <v>0</v>
      </c>
      <c r="T389">
        <f>IF($R389&gt;3.1*$Y$1,N389,0)</f>
        <v>0</v>
      </c>
      <c r="U389">
        <f>IF($R389&gt;3.1*$Y$1,O389,0)</f>
        <v>0</v>
      </c>
      <c r="V389">
        <f>IF($R389&gt;3.1*$Y$1,P389,0)</f>
        <v>0</v>
      </c>
      <c r="W389">
        <f>IF($R389&gt;3.1*$Y$1,Q389,0)</f>
        <v>0</v>
      </c>
    </row>
    <row r="390" spans="14:23" x14ac:dyDescent="0.25">
      <c r="N390">
        <f>IF(D390=0,0,F390/D390)</f>
        <v>0</v>
      </c>
      <c r="O390">
        <f>IF(D390+L390=0,0,(F390+L390)/(D390+L390))</f>
        <v>0</v>
      </c>
      <c r="P390" s="26">
        <f>IF(D390=0,0,(F390+G390+2*H390+3*I390)/D390)</f>
        <v>0</v>
      </c>
      <c r="Q390" s="26">
        <f>IF(D390+K390+M390+O390=0,0,(F390+K390+M390)/(D390+K390+M390+O390))</f>
        <v>0</v>
      </c>
      <c r="R390" s="34">
        <f>D390+L390</f>
        <v>0</v>
      </c>
      <c r="S390" s="34">
        <f>E390+J390-I390</f>
        <v>0</v>
      </c>
      <c r="T390">
        <f>IF($R390&gt;3.1*$Y$1,N390,0)</f>
        <v>0</v>
      </c>
      <c r="U390">
        <f>IF($R390&gt;3.1*$Y$1,O390,0)</f>
        <v>0</v>
      </c>
      <c r="V390">
        <f>IF($R390&gt;3.1*$Y$1,P390,0)</f>
        <v>0</v>
      </c>
      <c r="W390">
        <f>IF($R390&gt;3.1*$Y$1,Q390,0)</f>
        <v>0</v>
      </c>
    </row>
    <row r="391" spans="14:23" x14ac:dyDescent="0.25">
      <c r="N391">
        <f>IF(D391=0,0,F391/D391)</f>
        <v>0</v>
      </c>
      <c r="O391">
        <f>IF(D391+L391=0,0,(F391+L391)/(D391+L391))</f>
        <v>0</v>
      </c>
      <c r="P391" s="26">
        <f>IF(D391=0,0,(F391+G391+2*H391+3*I391)/D391)</f>
        <v>0</v>
      </c>
      <c r="Q391" s="26">
        <f>IF(D391+K391+M391+O391=0,0,(F391+K391+M391)/(D391+K391+M391+O391))</f>
        <v>0</v>
      </c>
      <c r="R391" s="34">
        <f>D391+L391</f>
        <v>0</v>
      </c>
      <c r="S391" s="34">
        <f>E391+J391-I391</f>
        <v>0</v>
      </c>
      <c r="T391">
        <f>IF($R391&gt;3.1*$Y$1,N391,0)</f>
        <v>0</v>
      </c>
      <c r="U391">
        <f>IF($R391&gt;3.1*$Y$1,O391,0)</f>
        <v>0</v>
      </c>
      <c r="V391">
        <f>IF($R391&gt;3.1*$Y$1,P391,0)</f>
        <v>0</v>
      </c>
      <c r="W391">
        <f>IF($R391&gt;3.1*$Y$1,Q391,0)</f>
        <v>0</v>
      </c>
    </row>
    <row r="392" spans="14:23" x14ac:dyDescent="0.25">
      <c r="N392">
        <f>IF(D392=0,0,F392/D392)</f>
        <v>0</v>
      </c>
      <c r="O392">
        <f>IF(D392+L392=0,0,(F392+L392)/(D392+L392))</f>
        <v>0</v>
      </c>
      <c r="P392" s="26">
        <f>IF(D392=0,0,(F392+G392+2*H392+3*I392)/D392)</f>
        <v>0</v>
      </c>
      <c r="Q392" s="26">
        <f>IF(D392+K392+M392+O392=0,0,(F392+K392+M392)/(D392+K392+M392+O392))</f>
        <v>0</v>
      </c>
      <c r="R392" s="34">
        <f>D392+L392</f>
        <v>0</v>
      </c>
      <c r="S392" s="34">
        <f>E392+J392-I392</f>
        <v>0</v>
      </c>
      <c r="T392">
        <f>IF($R392&gt;3.1*$Y$1,N392,0)</f>
        <v>0</v>
      </c>
      <c r="U392">
        <f>IF($R392&gt;3.1*$Y$1,O392,0)</f>
        <v>0</v>
      </c>
      <c r="V392">
        <f>IF($R392&gt;3.1*$Y$1,P392,0)</f>
        <v>0</v>
      </c>
      <c r="W392">
        <f>IF($R392&gt;3.1*$Y$1,Q392,0)</f>
        <v>0</v>
      </c>
    </row>
    <row r="393" spans="14:23" x14ac:dyDescent="0.25">
      <c r="N393">
        <f>IF(D393=0,0,F393/D393)</f>
        <v>0</v>
      </c>
      <c r="O393">
        <f>IF(D393+L393=0,0,(F393+L393)/(D393+L393))</f>
        <v>0</v>
      </c>
      <c r="P393" s="26">
        <f>IF(D393=0,0,(F393+G393+2*H393+3*I393)/D393)</f>
        <v>0</v>
      </c>
      <c r="Q393" s="26">
        <f>IF(D393+K393+M393+O393=0,0,(F393+K393+M393)/(D393+K393+M393+O393))</f>
        <v>0</v>
      </c>
      <c r="R393" s="34">
        <f>D393+L393</f>
        <v>0</v>
      </c>
      <c r="S393" s="34">
        <f>E393+J393-I393</f>
        <v>0</v>
      </c>
      <c r="T393">
        <f>IF($R393&gt;3.1*$Y$1,N393,0)</f>
        <v>0</v>
      </c>
      <c r="U393">
        <f>IF($R393&gt;3.1*$Y$1,O393,0)</f>
        <v>0</v>
      </c>
      <c r="V393">
        <f>IF($R393&gt;3.1*$Y$1,P393,0)</f>
        <v>0</v>
      </c>
      <c r="W393">
        <f>IF($R393&gt;3.1*$Y$1,Q393,0)</f>
        <v>0</v>
      </c>
    </row>
    <row r="394" spans="14:23" x14ac:dyDescent="0.25">
      <c r="N394">
        <f>IF(D394=0,0,F394/D394)</f>
        <v>0</v>
      </c>
      <c r="O394">
        <f>IF(D394+L394=0,0,(F394+L394)/(D394+L394))</f>
        <v>0</v>
      </c>
      <c r="P394" s="26">
        <f>IF(D394=0,0,(F394+G394+2*H394+3*I394)/D394)</f>
        <v>0</v>
      </c>
      <c r="Q394" s="26">
        <f>IF(D394+K394+M394+O394=0,0,(F394+K394+M394)/(D394+K394+M394+O394))</f>
        <v>0</v>
      </c>
      <c r="R394" s="34">
        <f>D394+L394</f>
        <v>0</v>
      </c>
      <c r="S394" s="34">
        <f>E394+J394-I394</f>
        <v>0</v>
      </c>
      <c r="T394">
        <f>IF($R394&gt;3.1*$Y$1,N394,0)</f>
        <v>0</v>
      </c>
      <c r="U394">
        <f>IF($R394&gt;3.1*$Y$1,O394,0)</f>
        <v>0</v>
      </c>
      <c r="V394">
        <f>IF($R394&gt;3.1*$Y$1,P394,0)</f>
        <v>0</v>
      </c>
      <c r="W394">
        <f>IF($R394&gt;3.1*$Y$1,Q394,0)</f>
        <v>0</v>
      </c>
    </row>
    <row r="395" spans="14:23" x14ac:dyDescent="0.25">
      <c r="N395">
        <f>IF(D395=0,0,F395/D395)</f>
        <v>0</v>
      </c>
      <c r="O395">
        <f>IF(D395+L395=0,0,(F395+L395)/(D395+L395))</f>
        <v>0</v>
      </c>
      <c r="P395" s="26">
        <f>IF(D395=0,0,(F395+G395+2*H395+3*I395)/D395)</f>
        <v>0</v>
      </c>
      <c r="Q395" s="26">
        <f>IF(D395+K395+M395+O395=0,0,(F395+K395+M395)/(D395+K395+M395+O395))</f>
        <v>0</v>
      </c>
      <c r="R395" s="34">
        <f>D395+L395</f>
        <v>0</v>
      </c>
      <c r="S395" s="34">
        <f>E395+J395-I395</f>
        <v>0</v>
      </c>
      <c r="T395">
        <f>IF($R395&gt;3.1*$Y$1,N395,0)</f>
        <v>0</v>
      </c>
      <c r="U395">
        <f>IF($R395&gt;3.1*$Y$1,O395,0)</f>
        <v>0</v>
      </c>
      <c r="V395">
        <f>IF($R395&gt;3.1*$Y$1,P395,0)</f>
        <v>0</v>
      </c>
      <c r="W395">
        <f>IF($R395&gt;3.1*$Y$1,Q395,0)</f>
        <v>0</v>
      </c>
    </row>
    <row r="396" spans="14:23" x14ac:dyDescent="0.25">
      <c r="N396">
        <f>IF(D396=0,0,F396/D396)</f>
        <v>0</v>
      </c>
      <c r="O396">
        <f>IF(D396+L396=0,0,(F396+L396)/(D396+L396))</f>
        <v>0</v>
      </c>
      <c r="P396" s="26">
        <f>IF(D396=0,0,(F396+G396+2*H396+3*I396)/D396)</f>
        <v>0</v>
      </c>
      <c r="Q396" s="26">
        <f>IF(D396+K396+M396+O396=0,0,(F396+K396+M396)/(D396+K396+M396+O396))</f>
        <v>0</v>
      </c>
      <c r="R396" s="34">
        <f>D396+L396</f>
        <v>0</v>
      </c>
      <c r="S396" s="34">
        <f>E396+J396-I396</f>
        <v>0</v>
      </c>
      <c r="T396">
        <f>IF($R396&gt;3.1*$Y$1,N396,0)</f>
        <v>0</v>
      </c>
      <c r="U396">
        <f>IF($R396&gt;3.1*$Y$1,O396,0)</f>
        <v>0</v>
      </c>
      <c r="V396">
        <f>IF($R396&gt;3.1*$Y$1,P396,0)</f>
        <v>0</v>
      </c>
      <c r="W396">
        <f>IF($R396&gt;3.1*$Y$1,Q396,0)</f>
        <v>0</v>
      </c>
    </row>
    <row r="397" spans="14:23" x14ac:dyDescent="0.25">
      <c r="N397">
        <f>IF(D397=0,0,F397/D397)</f>
        <v>0</v>
      </c>
      <c r="O397">
        <f>IF(D397+L397=0,0,(F397+L397)/(D397+L397))</f>
        <v>0</v>
      </c>
      <c r="P397" s="26">
        <f>IF(D397=0,0,(F397+G397+2*H397+3*I397)/D397)</f>
        <v>0</v>
      </c>
      <c r="Q397" s="26">
        <f>IF(D397+K397+M397+O397=0,0,(F397+K397+M397)/(D397+K397+M397+O397))</f>
        <v>0</v>
      </c>
      <c r="R397" s="34">
        <f>D397+L397</f>
        <v>0</v>
      </c>
      <c r="S397" s="34">
        <f>E397+J397-I397</f>
        <v>0</v>
      </c>
      <c r="T397">
        <f>IF($R397&gt;3.1*$Y$1,N397,0)</f>
        <v>0</v>
      </c>
      <c r="U397">
        <f>IF($R397&gt;3.1*$Y$1,O397,0)</f>
        <v>0</v>
      </c>
      <c r="V397">
        <f>IF($R397&gt;3.1*$Y$1,P397,0)</f>
        <v>0</v>
      </c>
      <c r="W397">
        <f>IF($R397&gt;3.1*$Y$1,Q397,0)</f>
        <v>0</v>
      </c>
    </row>
    <row r="398" spans="14:23" x14ac:dyDescent="0.25">
      <c r="N398">
        <f>IF(D398=0,0,F398/D398)</f>
        <v>0</v>
      </c>
      <c r="O398">
        <f>IF(D398+L398=0,0,(F398+L398)/(D398+L398))</f>
        <v>0</v>
      </c>
      <c r="P398" s="26">
        <f>IF(D398=0,0,(F398+G398+2*H398+3*I398)/D398)</f>
        <v>0</v>
      </c>
      <c r="Q398" s="26">
        <f>IF(D398+K398+M398+O398=0,0,(F398+K398+M398)/(D398+K398+M398+O398))</f>
        <v>0</v>
      </c>
      <c r="R398" s="34">
        <f>D398+L398</f>
        <v>0</v>
      </c>
      <c r="S398" s="34">
        <f>E398+J398-I398</f>
        <v>0</v>
      </c>
      <c r="T398">
        <f>IF($R398&gt;3.1*$Y$1,N398,0)</f>
        <v>0</v>
      </c>
      <c r="U398">
        <f>IF($R398&gt;3.1*$Y$1,O398,0)</f>
        <v>0</v>
      </c>
      <c r="V398">
        <f>IF($R398&gt;3.1*$Y$1,P398,0)</f>
        <v>0</v>
      </c>
      <c r="W398">
        <f>IF($R398&gt;3.1*$Y$1,Q398,0)</f>
        <v>0</v>
      </c>
    </row>
    <row r="399" spans="14:23" x14ac:dyDescent="0.25">
      <c r="N399">
        <f>IF(D399=0,0,F399/D399)</f>
        <v>0</v>
      </c>
      <c r="O399">
        <f>IF(D399+L399=0,0,(F399+L399)/(D399+L399))</f>
        <v>0</v>
      </c>
      <c r="P399" s="26">
        <f>IF(D399=0,0,(F399+G399+2*H399+3*I399)/D399)</f>
        <v>0</v>
      </c>
      <c r="Q399" s="26">
        <f>IF(D399+K399+M399+O399=0,0,(F399+K399+M399)/(D399+K399+M399+O399))</f>
        <v>0</v>
      </c>
      <c r="R399" s="34">
        <f>D399+L399</f>
        <v>0</v>
      </c>
      <c r="S399" s="34">
        <f>E399+J399-I399</f>
        <v>0</v>
      </c>
      <c r="T399">
        <f>IF($R399&gt;3.1*$Y$1,N399,0)</f>
        <v>0</v>
      </c>
      <c r="U399">
        <f>IF($R399&gt;3.1*$Y$1,O399,0)</f>
        <v>0</v>
      </c>
      <c r="V399">
        <f>IF($R399&gt;3.1*$Y$1,P399,0)</f>
        <v>0</v>
      </c>
      <c r="W399">
        <f>IF($R399&gt;3.1*$Y$1,Q399,0)</f>
        <v>0</v>
      </c>
    </row>
    <row r="400" spans="14:23" x14ac:dyDescent="0.25">
      <c r="N400">
        <f>IF(D400=0,0,F400/D400)</f>
        <v>0</v>
      </c>
      <c r="O400">
        <f>IF(D400+L400=0,0,(F400+L400)/(D400+L400))</f>
        <v>0</v>
      </c>
      <c r="P400" s="26">
        <f>IF(D400=0,0,(F400+G400+2*H400+3*I400)/D400)</f>
        <v>0</v>
      </c>
      <c r="Q400" s="26">
        <f>IF(D400+K400+M400+O400=0,0,(F400+K400+M400)/(D400+K400+M400+O400))</f>
        <v>0</v>
      </c>
      <c r="R400" s="34">
        <f>D400+L400</f>
        <v>0</v>
      </c>
      <c r="S400" s="34">
        <f>E400+J400-I400</f>
        <v>0</v>
      </c>
      <c r="T400">
        <f>IF($R400&gt;3.1*$Y$1,N400,0)</f>
        <v>0</v>
      </c>
      <c r="U400">
        <f>IF($R400&gt;3.1*$Y$1,O400,0)</f>
        <v>0</v>
      </c>
      <c r="V400">
        <f>IF($R400&gt;3.1*$Y$1,P400,0)</f>
        <v>0</v>
      </c>
      <c r="W400">
        <f>IF($R400&gt;3.1*$Y$1,Q400,0)</f>
        <v>0</v>
      </c>
    </row>
    <row r="401" spans="14:23" x14ac:dyDescent="0.25">
      <c r="N401">
        <f>IF(D401=0,0,F401/D401)</f>
        <v>0</v>
      </c>
      <c r="O401">
        <f>IF(D401+L401=0,0,(F401+L401)/(D401+L401))</f>
        <v>0</v>
      </c>
      <c r="P401" s="26">
        <f>IF(D401=0,0,(F401+G401+2*H401+3*I401)/D401)</f>
        <v>0</v>
      </c>
      <c r="Q401" s="26">
        <f>IF(D401+K401+M401+O401=0,0,(F401+K401+M401)/(D401+K401+M401+O401))</f>
        <v>0</v>
      </c>
      <c r="R401" s="34">
        <f>D401+L401</f>
        <v>0</v>
      </c>
      <c r="S401" s="34">
        <f>E401+J401-I401</f>
        <v>0</v>
      </c>
      <c r="T401">
        <f>IF($R401&gt;3.1*$Y$1,N401,0)</f>
        <v>0</v>
      </c>
      <c r="U401">
        <f>IF($R401&gt;3.1*$Y$1,O401,0)</f>
        <v>0</v>
      </c>
      <c r="V401">
        <f>IF($R401&gt;3.1*$Y$1,P401,0)</f>
        <v>0</v>
      </c>
      <c r="W401">
        <f>IF($R401&gt;3.1*$Y$1,Q401,0)</f>
        <v>0</v>
      </c>
    </row>
    <row r="402" spans="14:23" x14ac:dyDescent="0.25">
      <c r="N402">
        <f>IF(D402=0,0,F402/D402)</f>
        <v>0</v>
      </c>
      <c r="O402">
        <f>IF(D402+L402=0,0,(F402+L402)/(D402+L402))</f>
        <v>0</v>
      </c>
      <c r="P402" s="26">
        <f>IF(D402=0,0,(F402+G402+2*H402+3*I402)/D402)</f>
        <v>0</v>
      </c>
      <c r="Q402" s="26">
        <f>IF(D402+K402+M402+O402=0,0,(F402+K402+M402)/(D402+K402+M402+O402))</f>
        <v>0</v>
      </c>
      <c r="R402" s="34">
        <f>D402+L402</f>
        <v>0</v>
      </c>
      <c r="S402" s="34">
        <f>E402+J402-I402</f>
        <v>0</v>
      </c>
      <c r="T402">
        <f>IF($R402&gt;3.1*$Y$1,N402,0)</f>
        <v>0</v>
      </c>
      <c r="U402">
        <f>IF($R402&gt;3.1*$Y$1,O402,0)</f>
        <v>0</v>
      </c>
      <c r="V402">
        <f>IF($R402&gt;3.1*$Y$1,P402,0)</f>
        <v>0</v>
      </c>
      <c r="W402">
        <f>IF($R402&gt;3.1*$Y$1,Q402,0)</f>
        <v>0</v>
      </c>
    </row>
    <row r="403" spans="14:23" x14ac:dyDescent="0.25">
      <c r="N403">
        <f>IF(D403=0,0,F403/D403)</f>
        <v>0</v>
      </c>
      <c r="O403">
        <f>IF(D403+L403=0,0,(F403+L403)/(D403+L403))</f>
        <v>0</v>
      </c>
      <c r="P403" s="26">
        <f>IF(D403=0,0,(F403+G403+2*H403+3*I403)/D403)</f>
        <v>0</v>
      </c>
      <c r="Q403" s="26">
        <f>IF(D403+K403+M403+O403=0,0,(F403+K403+M403)/(D403+K403+M403+O403))</f>
        <v>0</v>
      </c>
      <c r="R403" s="34">
        <f>D403+L403</f>
        <v>0</v>
      </c>
      <c r="S403" s="34">
        <f>E403+J403-I403</f>
        <v>0</v>
      </c>
      <c r="T403">
        <f>IF($R403&gt;3.1*$Y$1,N403,0)</f>
        <v>0</v>
      </c>
      <c r="U403">
        <f>IF($R403&gt;3.1*$Y$1,O403,0)</f>
        <v>0</v>
      </c>
      <c r="V403">
        <f>IF($R403&gt;3.1*$Y$1,P403,0)</f>
        <v>0</v>
      </c>
      <c r="W403">
        <f>IF($R403&gt;3.1*$Y$1,Q403,0)</f>
        <v>0</v>
      </c>
    </row>
    <row r="404" spans="14:23" x14ac:dyDescent="0.25">
      <c r="N404">
        <f>IF(D404=0,0,F404/D404)</f>
        <v>0</v>
      </c>
      <c r="O404">
        <f>IF(D404+L404=0,0,(F404+L404)/(D404+L404))</f>
        <v>0</v>
      </c>
      <c r="P404" s="26">
        <f>IF(D404=0,0,(F404+G404+2*H404+3*I404)/D404)</f>
        <v>0</v>
      </c>
      <c r="Q404" s="26">
        <f>IF(D404+K404+M404+O404=0,0,(F404+K404+M404)/(D404+K404+M404+O404))</f>
        <v>0</v>
      </c>
      <c r="R404" s="34">
        <f>D404+L404</f>
        <v>0</v>
      </c>
      <c r="S404" s="34">
        <f>E404+J404-I404</f>
        <v>0</v>
      </c>
      <c r="T404">
        <f>IF($R404&gt;3.1*$Y$1,N404,0)</f>
        <v>0</v>
      </c>
      <c r="U404">
        <f>IF($R404&gt;3.1*$Y$1,O404,0)</f>
        <v>0</v>
      </c>
      <c r="V404">
        <f>IF($R404&gt;3.1*$Y$1,P404,0)</f>
        <v>0</v>
      </c>
      <c r="W404">
        <f>IF($R404&gt;3.1*$Y$1,Q404,0)</f>
        <v>0</v>
      </c>
    </row>
    <row r="405" spans="14:23" x14ac:dyDescent="0.25">
      <c r="N405">
        <f>IF(D405=0,0,F405/D405)</f>
        <v>0</v>
      </c>
      <c r="O405">
        <f>IF(D405+L405=0,0,(F405+L405)/(D405+L405))</f>
        <v>0</v>
      </c>
      <c r="P405" s="26">
        <f>IF(D405=0,0,(F405+G405+2*H405+3*I405)/D405)</f>
        <v>0</v>
      </c>
      <c r="Q405" s="26">
        <f>IF(D405+K405+M405+O405=0,0,(F405+K405+M405)/(D405+K405+M405+O405))</f>
        <v>0</v>
      </c>
      <c r="R405" s="34">
        <f>D405+L405</f>
        <v>0</v>
      </c>
      <c r="S405" s="34">
        <f>E405+J405-I405</f>
        <v>0</v>
      </c>
      <c r="T405">
        <f>IF($R405&gt;3.1*$Y$1,N405,0)</f>
        <v>0</v>
      </c>
      <c r="U405">
        <f>IF($R405&gt;3.1*$Y$1,O405,0)</f>
        <v>0</v>
      </c>
      <c r="V405">
        <f>IF($R405&gt;3.1*$Y$1,P405,0)</f>
        <v>0</v>
      </c>
      <c r="W405">
        <f>IF($R405&gt;3.1*$Y$1,Q405,0)</f>
        <v>0</v>
      </c>
    </row>
    <row r="406" spans="14:23" x14ac:dyDescent="0.25">
      <c r="N406">
        <f>IF(D406=0,0,F406/D406)</f>
        <v>0</v>
      </c>
      <c r="O406">
        <f>IF(D406+L406=0,0,(F406+L406)/(D406+L406))</f>
        <v>0</v>
      </c>
      <c r="P406" s="26">
        <f>IF(D406=0,0,(F406+G406+2*H406+3*I406)/D406)</f>
        <v>0</v>
      </c>
      <c r="Q406" s="26">
        <f>IF(D406+K406+M406+O406=0,0,(F406+K406+M406)/(D406+K406+M406+O406))</f>
        <v>0</v>
      </c>
      <c r="R406" s="34">
        <f>D406+L406</f>
        <v>0</v>
      </c>
      <c r="S406" s="34">
        <f>E406+J406-I406</f>
        <v>0</v>
      </c>
      <c r="T406">
        <f>IF($R406&gt;3.1*$Y$1,N406,0)</f>
        <v>0</v>
      </c>
      <c r="U406">
        <f>IF($R406&gt;3.1*$Y$1,O406,0)</f>
        <v>0</v>
      </c>
      <c r="V406">
        <f>IF($R406&gt;3.1*$Y$1,P406,0)</f>
        <v>0</v>
      </c>
      <c r="W406">
        <f>IF($R406&gt;3.1*$Y$1,Q406,0)</f>
        <v>0</v>
      </c>
    </row>
    <row r="407" spans="14:23" x14ac:dyDescent="0.25">
      <c r="N407">
        <f>IF(D407=0,0,F407/D407)</f>
        <v>0</v>
      </c>
      <c r="O407">
        <f>IF(D407+L407=0,0,(F407+L407)/(D407+L407))</f>
        <v>0</v>
      </c>
      <c r="P407" s="26">
        <f>IF(D407=0,0,(F407+G407+2*H407+3*I407)/D407)</f>
        <v>0</v>
      </c>
      <c r="Q407" s="26">
        <f>IF(D407+K407+M407+O407=0,0,(F407+K407+M407)/(D407+K407+M407+O407))</f>
        <v>0</v>
      </c>
      <c r="R407" s="34">
        <f>D407+L407</f>
        <v>0</v>
      </c>
      <c r="S407" s="34">
        <f>E407+J407-I407</f>
        <v>0</v>
      </c>
      <c r="T407">
        <f>IF($R407&gt;3.1*$Y$1,N407,0)</f>
        <v>0</v>
      </c>
      <c r="U407">
        <f>IF($R407&gt;3.1*$Y$1,O407,0)</f>
        <v>0</v>
      </c>
      <c r="V407">
        <f>IF($R407&gt;3.1*$Y$1,P407,0)</f>
        <v>0</v>
      </c>
      <c r="W407">
        <f>IF($R407&gt;3.1*$Y$1,Q407,0)</f>
        <v>0</v>
      </c>
    </row>
    <row r="408" spans="14:23" x14ac:dyDescent="0.25">
      <c r="N408">
        <f>IF(D408=0,0,F408/D408)</f>
        <v>0</v>
      </c>
      <c r="O408">
        <f>IF(D408+L408=0,0,(F408+L408)/(D408+L408))</f>
        <v>0</v>
      </c>
      <c r="P408" s="26">
        <f>IF(D408=0,0,(F408+G408+2*H408+3*I408)/D408)</f>
        <v>0</v>
      </c>
      <c r="Q408" s="26">
        <f>IF(D408+K408+M408+O408=0,0,(F408+K408+M408)/(D408+K408+M408+O408))</f>
        <v>0</v>
      </c>
      <c r="R408" s="34">
        <f>D408+L408</f>
        <v>0</v>
      </c>
      <c r="S408" s="34">
        <f>E408+J408-I408</f>
        <v>0</v>
      </c>
      <c r="T408">
        <f>IF($R408&gt;3.1*$Y$1,N408,0)</f>
        <v>0</v>
      </c>
      <c r="U408">
        <f>IF($R408&gt;3.1*$Y$1,O408,0)</f>
        <v>0</v>
      </c>
      <c r="V408">
        <f>IF($R408&gt;3.1*$Y$1,P408,0)</f>
        <v>0</v>
      </c>
      <c r="W408">
        <f>IF($R408&gt;3.1*$Y$1,Q408,0)</f>
        <v>0</v>
      </c>
    </row>
    <row r="409" spans="14:23" x14ac:dyDescent="0.25">
      <c r="N409">
        <f>IF(D409=0,0,F409/D409)</f>
        <v>0</v>
      </c>
      <c r="O409">
        <f>IF(D409+L409=0,0,(F409+L409)/(D409+L409))</f>
        <v>0</v>
      </c>
      <c r="P409" s="26">
        <f>IF(D409=0,0,(F409+G409+2*H409+3*I409)/D409)</f>
        <v>0</v>
      </c>
      <c r="Q409" s="26">
        <f>IF(D409+K409+M409+O409=0,0,(F409+K409+M409)/(D409+K409+M409+O409))</f>
        <v>0</v>
      </c>
      <c r="R409" s="34">
        <f>D409+L409</f>
        <v>0</v>
      </c>
      <c r="S409" s="34">
        <f>E409+J409-I409</f>
        <v>0</v>
      </c>
      <c r="T409">
        <f>IF($R409&gt;3.1*$Y$1,N409,0)</f>
        <v>0</v>
      </c>
      <c r="U409">
        <f>IF($R409&gt;3.1*$Y$1,O409,0)</f>
        <v>0</v>
      </c>
      <c r="V409">
        <f>IF($R409&gt;3.1*$Y$1,P409,0)</f>
        <v>0</v>
      </c>
      <c r="W409">
        <f>IF($R409&gt;3.1*$Y$1,Q409,0)</f>
        <v>0</v>
      </c>
    </row>
    <row r="410" spans="14:23" x14ac:dyDescent="0.25">
      <c r="N410">
        <f>IF(D410=0,0,F410/D410)</f>
        <v>0</v>
      </c>
      <c r="O410">
        <f>IF(D410+L410=0,0,(F410+L410)/(D410+L410))</f>
        <v>0</v>
      </c>
      <c r="P410" s="26">
        <f>IF(D410=0,0,(F410+G410+2*H410+3*I410)/D410)</f>
        <v>0</v>
      </c>
      <c r="Q410" s="26">
        <f>IF(D410+K410+M410+O410=0,0,(F410+K410+M410)/(D410+K410+M410+O410))</f>
        <v>0</v>
      </c>
      <c r="R410" s="34">
        <f>D410+L410</f>
        <v>0</v>
      </c>
      <c r="S410" s="34">
        <f>E410+J410-I410</f>
        <v>0</v>
      </c>
      <c r="T410">
        <f>IF($R410&gt;3.1*$Y$1,N410,0)</f>
        <v>0</v>
      </c>
      <c r="U410">
        <f>IF($R410&gt;3.1*$Y$1,O410,0)</f>
        <v>0</v>
      </c>
      <c r="V410">
        <f>IF($R410&gt;3.1*$Y$1,P410,0)</f>
        <v>0</v>
      </c>
      <c r="W410">
        <f>IF($R410&gt;3.1*$Y$1,Q410,0)</f>
        <v>0</v>
      </c>
    </row>
    <row r="411" spans="14:23" x14ac:dyDescent="0.25">
      <c r="N411">
        <f>IF(D411=0,0,F411/D411)</f>
        <v>0</v>
      </c>
      <c r="O411">
        <f>IF(D411+L411=0,0,(F411+L411)/(D411+L411))</f>
        <v>0</v>
      </c>
      <c r="P411" s="26">
        <f>IF(D411=0,0,(F411+G411+2*H411+3*I411)/D411)</f>
        <v>0</v>
      </c>
      <c r="Q411" s="26">
        <f>IF(D411+K411+M411+O411=0,0,(F411+K411+M411)/(D411+K411+M411+O411))</f>
        <v>0</v>
      </c>
      <c r="R411" s="34">
        <f>D411+L411</f>
        <v>0</v>
      </c>
      <c r="S411" s="34">
        <f>E411+J411-I411</f>
        <v>0</v>
      </c>
      <c r="T411">
        <f>IF($R411&gt;3.1*$Y$1,N411,0)</f>
        <v>0</v>
      </c>
      <c r="U411">
        <f>IF($R411&gt;3.1*$Y$1,O411,0)</f>
        <v>0</v>
      </c>
      <c r="V411">
        <f>IF($R411&gt;3.1*$Y$1,P411,0)</f>
        <v>0</v>
      </c>
      <c r="W411">
        <f>IF($R411&gt;3.1*$Y$1,Q411,0)</f>
        <v>0</v>
      </c>
    </row>
    <row r="412" spans="14:23" x14ac:dyDescent="0.25">
      <c r="N412">
        <f>IF(D412=0,0,F412/D412)</f>
        <v>0</v>
      </c>
      <c r="O412">
        <f>IF(D412+L412=0,0,(F412+L412)/(D412+L412))</f>
        <v>0</v>
      </c>
      <c r="P412" s="26">
        <f>IF(D412=0,0,(F412+G412+2*H412+3*I412)/D412)</f>
        <v>0</v>
      </c>
      <c r="Q412" s="26">
        <f>IF(D412+K412+M412+O412=0,0,(F412+K412+M412)/(D412+K412+M412+O412))</f>
        <v>0</v>
      </c>
      <c r="R412" s="34">
        <f>D412+L412</f>
        <v>0</v>
      </c>
      <c r="S412" s="34">
        <f>E412+J412-I412</f>
        <v>0</v>
      </c>
      <c r="T412">
        <f>IF($R412&gt;3.1*$Y$1,N412,0)</f>
        <v>0</v>
      </c>
      <c r="U412">
        <f>IF($R412&gt;3.1*$Y$1,O412,0)</f>
        <v>0</v>
      </c>
      <c r="V412">
        <f>IF($R412&gt;3.1*$Y$1,P412,0)</f>
        <v>0</v>
      </c>
      <c r="W412">
        <f>IF($R412&gt;3.1*$Y$1,Q412,0)</f>
        <v>0</v>
      </c>
    </row>
    <row r="413" spans="14:23" x14ac:dyDescent="0.25">
      <c r="N413">
        <f>IF(D413=0,0,F413/D413)</f>
        <v>0</v>
      </c>
      <c r="O413">
        <f>IF(D413+L413=0,0,(F413+L413)/(D413+L413))</f>
        <v>0</v>
      </c>
      <c r="P413" s="26">
        <f>IF(D413=0,0,(F413+G413+2*H413+3*I413)/D413)</f>
        <v>0</v>
      </c>
      <c r="Q413" s="26">
        <f>IF(D413+K413+M413+O413=0,0,(F413+K413+M413)/(D413+K413+M413+O413))</f>
        <v>0</v>
      </c>
      <c r="R413" s="34">
        <f>D413+L413</f>
        <v>0</v>
      </c>
      <c r="S413" s="34">
        <f>E413+J413-I413</f>
        <v>0</v>
      </c>
      <c r="T413">
        <f>IF($R413&gt;3.1*$Y$1,N413,0)</f>
        <v>0</v>
      </c>
      <c r="U413">
        <f>IF($R413&gt;3.1*$Y$1,O413,0)</f>
        <v>0</v>
      </c>
      <c r="V413">
        <f>IF($R413&gt;3.1*$Y$1,P413,0)</f>
        <v>0</v>
      </c>
      <c r="W413">
        <f>IF($R413&gt;3.1*$Y$1,Q413,0)</f>
        <v>0</v>
      </c>
    </row>
    <row r="414" spans="14:23" x14ac:dyDescent="0.25">
      <c r="N414">
        <f>IF(D414=0,0,F414/D414)</f>
        <v>0</v>
      </c>
      <c r="O414">
        <f>IF(D414+L414=0,0,(F414+L414)/(D414+L414))</f>
        <v>0</v>
      </c>
      <c r="P414" s="26">
        <f>IF(D414=0,0,(F414+G414+2*H414+3*I414)/D414)</f>
        <v>0</v>
      </c>
      <c r="Q414" s="26">
        <f>IF(D414+K414+M414+O414=0,0,(F414+K414+M414)/(D414+K414+M414+O414))</f>
        <v>0</v>
      </c>
      <c r="R414" s="34">
        <f>D414+L414</f>
        <v>0</v>
      </c>
      <c r="S414" s="34">
        <f>E414+J414-I414</f>
        <v>0</v>
      </c>
      <c r="T414">
        <f>IF($R414&gt;3.1*$Y$1,N414,0)</f>
        <v>0</v>
      </c>
      <c r="U414">
        <f>IF($R414&gt;3.1*$Y$1,O414,0)</f>
        <v>0</v>
      </c>
      <c r="V414">
        <f>IF($R414&gt;3.1*$Y$1,P414,0)</f>
        <v>0</v>
      </c>
      <c r="W414">
        <f>IF($R414&gt;3.1*$Y$1,Q414,0)</f>
        <v>0</v>
      </c>
    </row>
    <row r="415" spans="14:23" x14ac:dyDescent="0.25">
      <c r="N415">
        <f>IF(D415=0,0,F415/D415)</f>
        <v>0</v>
      </c>
      <c r="O415">
        <f>IF(D415+L415=0,0,(F415+L415)/(D415+L415))</f>
        <v>0</v>
      </c>
      <c r="P415" s="26">
        <f>IF(D415=0,0,(F415+G415+2*H415+3*I415)/D415)</f>
        <v>0</v>
      </c>
      <c r="Q415" s="26">
        <f>IF(D415+K415+M415+O415=0,0,(F415+K415+M415)/(D415+K415+M415+O415))</f>
        <v>0</v>
      </c>
      <c r="R415" s="34">
        <f>D415+L415</f>
        <v>0</v>
      </c>
      <c r="S415" s="34">
        <f>E415+J415-I415</f>
        <v>0</v>
      </c>
      <c r="T415">
        <f>IF($R415&gt;3.1*$Y$1,N415,0)</f>
        <v>0</v>
      </c>
      <c r="U415">
        <f>IF($R415&gt;3.1*$Y$1,O415,0)</f>
        <v>0</v>
      </c>
      <c r="V415">
        <f>IF($R415&gt;3.1*$Y$1,P415,0)</f>
        <v>0</v>
      </c>
      <c r="W415">
        <f>IF($R415&gt;3.1*$Y$1,Q415,0)</f>
        <v>0</v>
      </c>
    </row>
    <row r="416" spans="14:23" x14ac:dyDescent="0.25">
      <c r="N416">
        <f>IF(D416=0,0,F416/D416)</f>
        <v>0</v>
      </c>
      <c r="O416">
        <f>IF(D416+L416=0,0,(F416+L416)/(D416+L416))</f>
        <v>0</v>
      </c>
      <c r="P416" s="26">
        <f>IF(D416=0,0,(F416+G416+2*H416+3*I416)/D416)</f>
        <v>0</v>
      </c>
      <c r="Q416" s="26">
        <f>IF(D416+K416+M416+O416=0,0,(F416+K416+M416)/(D416+K416+M416+O416))</f>
        <v>0</v>
      </c>
      <c r="R416" s="34">
        <f>D416+L416</f>
        <v>0</v>
      </c>
      <c r="S416" s="34">
        <f>E416+J416-I416</f>
        <v>0</v>
      </c>
      <c r="T416">
        <f>IF($R416&gt;3.1*$Y$1,N416,0)</f>
        <v>0</v>
      </c>
      <c r="U416">
        <f>IF($R416&gt;3.1*$Y$1,O416,0)</f>
        <v>0</v>
      </c>
      <c r="V416">
        <f>IF($R416&gt;3.1*$Y$1,P416,0)</f>
        <v>0</v>
      </c>
      <c r="W416">
        <f>IF($R416&gt;3.1*$Y$1,Q416,0)</f>
        <v>0</v>
      </c>
    </row>
    <row r="417" spans="14:23" x14ac:dyDescent="0.25">
      <c r="N417">
        <f>IF(D417=0,0,F417/D417)</f>
        <v>0</v>
      </c>
      <c r="O417">
        <f>IF(D417+L417=0,0,(F417+L417)/(D417+L417))</f>
        <v>0</v>
      </c>
      <c r="P417" s="26">
        <f>IF(D417=0,0,(F417+G417+2*H417+3*I417)/D417)</f>
        <v>0</v>
      </c>
      <c r="Q417" s="26">
        <f>IF(D417+K417+M417+O417=0,0,(F417+K417+M417)/(D417+K417+M417+O417))</f>
        <v>0</v>
      </c>
      <c r="R417" s="34">
        <f>D417+L417</f>
        <v>0</v>
      </c>
      <c r="S417" s="34">
        <f>E417+J417-I417</f>
        <v>0</v>
      </c>
      <c r="T417">
        <f>IF($R417&gt;3.1*$Y$1,N417,0)</f>
        <v>0</v>
      </c>
      <c r="U417">
        <f>IF($R417&gt;3.1*$Y$1,O417,0)</f>
        <v>0</v>
      </c>
      <c r="V417">
        <f>IF($R417&gt;3.1*$Y$1,P417,0)</f>
        <v>0</v>
      </c>
      <c r="W417">
        <f>IF($R417&gt;3.1*$Y$1,Q417,0)</f>
        <v>0</v>
      </c>
    </row>
    <row r="418" spans="14:23" x14ac:dyDescent="0.25">
      <c r="N418">
        <f>IF(D418=0,0,F418/D418)</f>
        <v>0</v>
      </c>
      <c r="O418">
        <f>IF(D418+L418=0,0,(F418+L418)/(D418+L418))</f>
        <v>0</v>
      </c>
      <c r="P418" s="26">
        <f>IF(D418=0,0,(F418+G418+2*H418+3*I418)/D418)</f>
        <v>0</v>
      </c>
      <c r="Q418" s="26">
        <f>IF(D418+K418+M418+O418=0,0,(F418+K418+M418)/(D418+K418+M418+O418))</f>
        <v>0</v>
      </c>
      <c r="R418" s="34">
        <f>D418+L418</f>
        <v>0</v>
      </c>
      <c r="S418" s="34">
        <f>E418+J418-I418</f>
        <v>0</v>
      </c>
      <c r="T418">
        <f>IF($R418&gt;3.1*$Y$1,N418,0)</f>
        <v>0</v>
      </c>
      <c r="U418">
        <f>IF($R418&gt;3.1*$Y$1,O418,0)</f>
        <v>0</v>
      </c>
      <c r="V418">
        <f>IF($R418&gt;3.1*$Y$1,P418,0)</f>
        <v>0</v>
      </c>
      <c r="W418">
        <f>IF($R418&gt;3.1*$Y$1,Q418,0)</f>
        <v>0</v>
      </c>
    </row>
    <row r="419" spans="14:23" x14ac:dyDescent="0.25">
      <c r="N419">
        <f>IF(D419=0,0,F419/D419)</f>
        <v>0</v>
      </c>
      <c r="O419">
        <f>IF(D419+L419=0,0,(F419+L419)/(D419+L419))</f>
        <v>0</v>
      </c>
      <c r="P419" s="26">
        <f>IF(D419=0,0,(F419+G419+2*H419+3*I419)/D419)</f>
        <v>0</v>
      </c>
      <c r="Q419" s="26">
        <f>IF(D419+K419+M419+O419=0,0,(F419+K419+M419)/(D419+K419+M419+O419))</f>
        <v>0</v>
      </c>
      <c r="R419" s="34">
        <f>D419+L419</f>
        <v>0</v>
      </c>
      <c r="S419" s="34">
        <f>E419+J419-I419</f>
        <v>0</v>
      </c>
      <c r="T419">
        <f>IF($R419&gt;3.1*$Y$1,N419,0)</f>
        <v>0</v>
      </c>
      <c r="U419">
        <f>IF($R419&gt;3.1*$Y$1,O419,0)</f>
        <v>0</v>
      </c>
      <c r="V419">
        <f>IF($R419&gt;3.1*$Y$1,P419,0)</f>
        <v>0</v>
      </c>
      <c r="W419">
        <f>IF($R419&gt;3.1*$Y$1,Q419,0)</f>
        <v>0</v>
      </c>
    </row>
    <row r="420" spans="14:23" x14ac:dyDescent="0.25">
      <c r="N420">
        <f>IF(D420=0,0,F420/D420)</f>
        <v>0</v>
      </c>
      <c r="O420">
        <f>IF(D420+L420=0,0,(F420+L420)/(D420+L420))</f>
        <v>0</v>
      </c>
      <c r="P420" s="26">
        <f>IF(D420=0,0,(F420+G420+2*H420+3*I420)/D420)</f>
        <v>0</v>
      </c>
      <c r="Q420" s="26">
        <f>IF(D420+K420+M420+O420=0,0,(F420+K420+M420)/(D420+K420+M420+O420))</f>
        <v>0</v>
      </c>
      <c r="R420" s="34">
        <f>D420+L420</f>
        <v>0</v>
      </c>
      <c r="S420" s="34">
        <f>E420+J420-I420</f>
        <v>0</v>
      </c>
      <c r="T420">
        <f>IF($R420&gt;3.1*$Y$1,N420,0)</f>
        <v>0</v>
      </c>
      <c r="U420">
        <f>IF($R420&gt;3.1*$Y$1,O420,0)</f>
        <v>0</v>
      </c>
      <c r="V420">
        <f>IF($R420&gt;3.1*$Y$1,P420,0)</f>
        <v>0</v>
      </c>
      <c r="W420">
        <f>IF($R420&gt;3.1*$Y$1,Q420,0)</f>
        <v>0</v>
      </c>
    </row>
    <row r="421" spans="14:23" x14ac:dyDescent="0.25">
      <c r="N421">
        <f>IF(D421=0,0,F421/D421)</f>
        <v>0</v>
      </c>
      <c r="O421">
        <f>IF(D421+L421=0,0,(F421+L421)/(D421+L421))</f>
        <v>0</v>
      </c>
      <c r="P421" s="26">
        <f>IF(D421=0,0,(F421+G421+2*H421+3*I421)/D421)</f>
        <v>0</v>
      </c>
      <c r="Q421" s="26">
        <f>IF(D421+K421+M421+O421=0,0,(F421+K421+M421)/(D421+K421+M421+O421))</f>
        <v>0</v>
      </c>
      <c r="R421" s="34">
        <f>D421+L421</f>
        <v>0</v>
      </c>
      <c r="S421" s="34">
        <f>E421+J421-I421</f>
        <v>0</v>
      </c>
      <c r="T421">
        <f>IF($R421&gt;3.1*$Y$1,N421,0)</f>
        <v>0</v>
      </c>
      <c r="U421">
        <f>IF($R421&gt;3.1*$Y$1,O421,0)</f>
        <v>0</v>
      </c>
      <c r="V421">
        <f>IF($R421&gt;3.1*$Y$1,P421,0)</f>
        <v>0</v>
      </c>
      <c r="W421">
        <f>IF($R421&gt;3.1*$Y$1,Q421,0)</f>
        <v>0</v>
      </c>
    </row>
    <row r="422" spans="14:23" x14ac:dyDescent="0.25">
      <c r="N422">
        <f>IF(D422=0,0,F422/D422)</f>
        <v>0</v>
      </c>
      <c r="O422">
        <f>IF(D422+L422=0,0,(F422+L422)/(D422+L422))</f>
        <v>0</v>
      </c>
      <c r="P422" s="26">
        <f>IF(D422=0,0,(F422+G422+2*H422+3*I422)/D422)</f>
        <v>0</v>
      </c>
      <c r="Q422" s="26">
        <f>IF(D422+K422+M422+O422=0,0,(F422+K422+M422)/(D422+K422+M422+O422))</f>
        <v>0</v>
      </c>
      <c r="R422" s="34">
        <f>D422+L422</f>
        <v>0</v>
      </c>
      <c r="S422" s="34">
        <f>E422+J422-I422</f>
        <v>0</v>
      </c>
      <c r="T422">
        <f>IF($R422&gt;3.1*$Y$1,N422,0)</f>
        <v>0</v>
      </c>
      <c r="U422">
        <f>IF($R422&gt;3.1*$Y$1,O422,0)</f>
        <v>0</v>
      </c>
      <c r="V422">
        <f>IF($R422&gt;3.1*$Y$1,P422,0)</f>
        <v>0</v>
      </c>
      <c r="W422">
        <f>IF($R422&gt;3.1*$Y$1,Q422,0)</f>
        <v>0</v>
      </c>
    </row>
    <row r="423" spans="14:23" x14ac:dyDescent="0.25">
      <c r="N423">
        <f>IF(D423=0,0,F423/D423)</f>
        <v>0</v>
      </c>
      <c r="O423">
        <f>IF(D423+L423=0,0,(F423+L423)/(D423+L423))</f>
        <v>0</v>
      </c>
      <c r="P423" s="26">
        <f>IF(D423=0,0,(F423+G423+2*H423+3*I423)/D423)</f>
        <v>0</v>
      </c>
      <c r="Q423" s="26">
        <f>IF(D423+K423+M423+O423=0,0,(F423+K423+M423)/(D423+K423+M423+O423))</f>
        <v>0</v>
      </c>
      <c r="R423" s="34">
        <f>D423+L423</f>
        <v>0</v>
      </c>
      <c r="S423" s="34">
        <f>E423+J423-I423</f>
        <v>0</v>
      </c>
      <c r="T423">
        <f>IF($R423&gt;3.1*$Y$1,N423,0)</f>
        <v>0</v>
      </c>
      <c r="U423">
        <f>IF($R423&gt;3.1*$Y$1,O423,0)</f>
        <v>0</v>
      </c>
      <c r="V423">
        <f>IF($R423&gt;3.1*$Y$1,P423,0)</f>
        <v>0</v>
      </c>
      <c r="W423">
        <f>IF($R423&gt;3.1*$Y$1,Q423,0)</f>
        <v>0</v>
      </c>
    </row>
    <row r="424" spans="14:23" x14ac:dyDescent="0.25">
      <c r="N424">
        <f>IF(D424=0,0,F424/D424)</f>
        <v>0</v>
      </c>
      <c r="O424">
        <f>IF(D424+L424=0,0,(F424+L424)/(D424+L424))</f>
        <v>0</v>
      </c>
      <c r="P424" s="26">
        <f>IF(D424=0,0,(F424+G424+2*H424+3*I424)/D424)</f>
        <v>0</v>
      </c>
      <c r="Q424" s="26">
        <f>IF(D424+K424+M424+O424=0,0,(F424+K424+M424)/(D424+K424+M424+O424))</f>
        <v>0</v>
      </c>
      <c r="R424" s="34">
        <f>D424+L424</f>
        <v>0</v>
      </c>
      <c r="S424" s="34">
        <f>E424+J424-I424</f>
        <v>0</v>
      </c>
      <c r="T424">
        <f>IF($R424&gt;3.1*$Y$1,N424,0)</f>
        <v>0</v>
      </c>
      <c r="U424">
        <f>IF($R424&gt;3.1*$Y$1,O424,0)</f>
        <v>0</v>
      </c>
      <c r="V424">
        <f>IF($R424&gt;3.1*$Y$1,P424,0)</f>
        <v>0</v>
      </c>
      <c r="W424">
        <f>IF($R424&gt;3.1*$Y$1,Q424,0)</f>
        <v>0</v>
      </c>
    </row>
    <row r="425" spans="14:23" x14ac:dyDescent="0.25">
      <c r="N425">
        <f>IF(D425=0,0,F425/D425)</f>
        <v>0</v>
      </c>
      <c r="O425">
        <f>IF(D425+L425=0,0,(F425+L425)/(D425+L425))</f>
        <v>0</v>
      </c>
      <c r="P425" s="26">
        <f>IF(D425=0,0,(F425+G425+2*H425+3*I425)/D425)</f>
        <v>0</v>
      </c>
      <c r="Q425" s="26">
        <f>IF(D425+K425+M425+O425=0,0,(F425+K425+M425)/(D425+K425+M425+O425))</f>
        <v>0</v>
      </c>
      <c r="R425" s="34">
        <f>D425+L425</f>
        <v>0</v>
      </c>
      <c r="S425" s="34">
        <f>E425+J425-I425</f>
        <v>0</v>
      </c>
      <c r="T425">
        <f>IF($R425&gt;3.1*$Y$1,N425,0)</f>
        <v>0</v>
      </c>
      <c r="U425">
        <f>IF($R425&gt;3.1*$Y$1,O425,0)</f>
        <v>0</v>
      </c>
      <c r="V425">
        <f>IF($R425&gt;3.1*$Y$1,P425,0)</f>
        <v>0</v>
      </c>
      <c r="W425">
        <f>IF($R425&gt;3.1*$Y$1,Q425,0)</f>
        <v>0</v>
      </c>
    </row>
    <row r="426" spans="14:23" x14ac:dyDescent="0.25">
      <c r="N426">
        <f>IF(D426=0,0,F426/D426)</f>
        <v>0</v>
      </c>
      <c r="O426">
        <f>IF(D426+L426=0,0,(F426+L426)/(D426+L426))</f>
        <v>0</v>
      </c>
      <c r="P426" s="26">
        <f>IF(D426=0,0,(F426+G426+2*H426+3*I426)/D426)</f>
        <v>0</v>
      </c>
      <c r="Q426" s="26">
        <f>IF(D426+K426+M426+O426=0,0,(F426+K426+M426)/(D426+K426+M426+O426))</f>
        <v>0</v>
      </c>
      <c r="R426" s="34">
        <f>D426+L426</f>
        <v>0</v>
      </c>
      <c r="S426" s="34">
        <f>E426+J426-I426</f>
        <v>0</v>
      </c>
      <c r="T426">
        <f>IF($R426&gt;3.1*$Y$1,N426,0)</f>
        <v>0</v>
      </c>
      <c r="U426">
        <f>IF($R426&gt;3.1*$Y$1,O426,0)</f>
        <v>0</v>
      </c>
      <c r="V426">
        <f>IF($R426&gt;3.1*$Y$1,P426,0)</f>
        <v>0</v>
      </c>
      <c r="W426">
        <f>IF($R426&gt;3.1*$Y$1,Q426,0)</f>
        <v>0</v>
      </c>
    </row>
    <row r="427" spans="14:23" x14ac:dyDescent="0.25">
      <c r="N427">
        <f>IF(D427=0,0,F427/D427)</f>
        <v>0</v>
      </c>
      <c r="O427">
        <f>IF(D427+L427=0,0,(F427+L427)/(D427+L427))</f>
        <v>0</v>
      </c>
      <c r="P427" s="26">
        <f>IF(D427=0,0,(F427+G427+2*H427+3*I427)/D427)</f>
        <v>0</v>
      </c>
      <c r="Q427" s="26">
        <f>IF(D427+K427+M427+O427=0,0,(F427+K427+M427)/(D427+K427+M427+O427))</f>
        <v>0</v>
      </c>
      <c r="R427" s="34">
        <f>D427+L427</f>
        <v>0</v>
      </c>
      <c r="S427" s="34">
        <f>E427+J427-I427</f>
        <v>0</v>
      </c>
      <c r="T427">
        <f>IF($R427&gt;3.1*$Y$1,N427,0)</f>
        <v>0</v>
      </c>
      <c r="U427">
        <f>IF($R427&gt;3.1*$Y$1,O427,0)</f>
        <v>0</v>
      </c>
      <c r="V427">
        <f>IF($R427&gt;3.1*$Y$1,P427,0)</f>
        <v>0</v>
      </c>
      <c r="W427">
        <f>IF($R427&gt;3.1*$Y$1,Q427,0)</f>
        <v>0</v>
      </c>
    </row>
    <row r="428" spans="14:23" x14ac:dyDescent="0.25">
      <c r="N428">
        <f>IF(D428=0,0,F428/D428)</f>
        <v>0</v>
      </c>
      <c r="O428">
        <f>IF(D428+L428=0,0,(F428+L428)/(D428+L428))</f>
        <v>0</v>
      </c>
      <c r="P428" s="26">
        <f>IF(D428=0,0,(F428+G428+2*H428+3*I428)/D428)</f>
        <v>0</v>
      </c>
      <c r="Q428" s="26">
        <f>IF(D428+K428+M428+O428=0,0,(F428+K428+M428)/(D428+K428+M428+O428))</f>
        <v>0</v>
      </c>
      <c r="R428" s="34">
        <f>D428+L428</f>
        <v>0</v>
      </c>
      <c r="S428" s="34">
        <f>E428+J428-I428</f>
        <v>0</v>
      </c>
      <c r="T428">
        <f>IF($R428&gt;3.1*$Y$1,N428,0)</f>
        <v>0</v>
      </c>
      <c r="U428">
        <f>IF($R428&gt;3.1*$Y$1,O428,0)</f>
        <v>0</v>
      </c>
      <c r="V428">
        <f>IF($R428&gt;3.1*$Y$1,P428,0)</f>
        <v>0</v>
      </c>
      <c r="W428">
        <f>IF($R428&gt;3.1*$Y$1,Q428,0)</f>
        <v>0</v>
      </c>
    </row>
    <row r="429" spans="14:23" x14ac:dyDescent="0.25">
      <c r="N429">
        <f>IF(D429=0,0,F429/D429)</f>
        <v>0</v>
      </c>
      <c r="O429">
        <f>IF(D429+L429=0,0,(F429+L429)/(D429+L429))</f>
        <v>0</v>
      </c>
      <c r="P429" s="26">
        <f>IF(D429=0,0,(F429+G429+2*H429+3*I429)/D429)</f>
        <v>0</v>
      </c>
      <c r="Q429" s="26">
        <f>IF(D429+K429+M429+O429=0,0,(F429+K429+M429)/(D429+K429+M429+O429))</f>
        <v>0</v>
      </c>
      <c r="R429" s="34">
        <f>D429+L429</f>
        <v>0</v>
      </c>
      <c r="S429" s="34">
        <f>E429+J429-I429</f>
        <v>0</v>
      </c>
      <c r="T429">
        <f>IF($R429&gt;3.1*$Y$1,N429,0)</f>
        <v>0</v>
      </c>
      <c r="U429">
        <f>IF($R429&gt;3.1*$Y$1,O429,0)</f>
        <v>0</v>
      </c>
      <c r="V429">
        <f>IF($R429&gt;3.1*$Y$1,P429,0)</f>
        <v>0</v>
      </c>
      <c r="W429">
        <f>IF($R429&gt;3.1*$Y$1,Q429,0)</f>
        <v>0</v>
      </c>
    </row>
    <row r="430" spans="14:23" x14ac:dyDescent="0.25">
      <c r="N430">
        <f>IF(D430=0,0,F430/D430)</f>
        <v>0</v>
      </c>
      <c r="O430">
        <f>IF(D430+L430=0,0,(F430+L430)/(D430+L430))</f>
        <v>0</v>
      </c>
      <c r="P430" s="26">
        <f>IF(D430=0,0,(F430+G430+2*H430+3*I430)/D430)</f>
        <v>0</v>
      </c>
      <c r="Q430" s="26">
        <f>IF(D430+K430+M430+O430=0,0,(F430+K430+M430)/(D430+K430+M430+O430))</f>
        <v>0</v>
      </c>
      <c r="R430" s="34">
        <f>D430+L430</f>
        <v>0</v>
      </c>
      <c r="S430" s="34">
        <f>E430+J430-I430</f>
        <v>0</v>
      </c>
      <c r="T430">
        <f>IF($R430&gt;3.1*$Y$1,N430,0)</f>
        <v>0</v>
      </c>
      <c r="U430">
        <f>IF($R430&gt;3.1*$Y$1,O430,0)</f>
        <v>0</v>
      </c>
      <c r="V430">
        <f>IF($R430&gt;3.1*$Y$1,P430,0)</f>
        <v>0</v>
      </c>
      <c r="W430">
        <f>IF($R430&gt;3.1*$Y$1,Q430,0)</f>
        <v>0</v>
      </c>
    </row>
    <row r="431" spans="14:23" x14ac:dyDescent="0.25">
      <c r="N431">
        <f>IF(D431=0,0,F431/D431)</f>
        <v>0</v>
      </c>
      <c r="O431">
        <f>IF(D431+L431=0,0,(F431+L431)/(D431+L431))</f>
        <v>0</v>
      </c>
      <c r="P431" s="26">
        <f>IF(D431=0,0,(F431+G431+2*H431+3*I431)/D431)</f>
        <v>0</v>
      </c>
      <c r="Q431" s="26">
        <f>IF(D431+K431+M431+O431=0,0,(F431+K431+M431)/(D431+K431+M431+O431))</f>
        <v>0</v>
      </c>
      <c r="R431" s="34">
        <f>D431+L431</f>
        <v>0</v>
      </c>
      <c r="S431" s="34">
        <f>E431+J431-I431</f>
        <v>0</v>
      </c>
      <c r="T431">
        <f>IF($R431&gt;3.1*$Y$1,N431,0)</f>
        <v>0</v>
      </c>
      <c r="U431">
        <f>IF($R431&gt;3.1*$Y$1,O431,0)</f>
        <v>0</v>
      </c>
      <c r="V431">
        <f>IF($R431&gt;3.1*$Y$1,P431,0)</f>
        <v>0</v>
      </c>
      <c r="W431">
        <f>IF($R431&gt;3.1*$Y$1,Q431,0)</f>
        <v>0</v>
      </c>
    </row>
    <row r="432" spans="14:23" x14ac:dyDescent="0.25">
      <c r="N432">
        <f>IF(D432=0,0,F432/D432)</f>
        <v>0</v>
      </c>
      <c r="O432">
        <f>IF(D432+L432=0,0,(F432+L432)/(D432+L432))</f>
        <v>0</v>
      </c>
      <c r="P432" s="26">
        <f>IF(D432=0,0,(F432+G432+2*H432+3*I432)/D432)</f>
        <v>0</v>
      </c>
      <c r="Q432" s="26">
        <f>IF(D432+K432+M432+O432=0,0,(F432+K432+M432)/(D432+K432+M432+O432))</f>
        <v>0</v>
      </c>
      <c r="R432" s="34">
        <f>D432+L432</f>
        <v>0</v>
      </c>
      <c r="S432" s="34">
        <f>E432+J432-I432</f>
        <v>0</v>
      </c>
      <c r="T432">
        <f>IF($R432&gt;3.1*$Y$1,N432,0)</f>
        <v>0</v>
      </c>
      <c r="U432">
        <f>IF($R432&gt;3.1*$Y$1,O432,0)</f>
        <v>0</v>
      </c>
      <c r="V432">
        <f>IF($R432&gt;3.1*$Y$1,P432,0)</f>
        <v>0</v>
      </c>
      <c r="W432">
        <f>IF($R432&gt;3.1*$Y$1,Q432,0)</f>
        <v>0</v>
      </c>
    </row>
    <row r="433" spans="14:23" x14ac:dyDescent="0.25">
      <c r="N433">
        <f>IF(D433=0,0,F433/D433)</f>
        <v>0</v>
      </c>
      <c r="O433">
        <f>IF(D433+L433=0,0,(F433+L433)/(D433+L433))</f>
        <v>0</v>
      </c>
      <c r="P433" s="26">
        <f>IF(D433=0,0,(F433+G433+2*H433+3*I433)/D433)</f>
        <v>0</v>
      </c>
      <c r="Q433" s="26">
        <f>IF(D433+K433+M433+O433=0,0,(F433+K433+M433)/(D433+K433+M433+O433))</f>
        <v>0</v>
      </c>
      <c r="R433" s="34">
        <f>D433+L433</f>
        <v>0</v>
      </c>
      <c r="S433" s="34">
        <f>E433+J433-I433</f>
        <v>0</v>
      </c>
      <c r="T433">
        <f>IF($R433&gt;3.1*$Y$1,N433,0)</f>
        <v>0</v>
      </c>
      <c r="U433">
        <f>IF($R433&gt;3.1*$Y$1,O433,0)</f>
        <v>0</v>
      </c>
      <c r="V433">
        <f>IF($R433&gt;3.1*$Y$1,P433,0)</f>
        <v>0</v>
      </c>
      <c r="W433">
        <f>IF($R433&gt;3.1*$Y$1,Q433,0)</f>
        <v>0</v>
      </c>
    </row>
    <row r="434" spans="14:23" x14ac:dyDescent="0.25">
      <c r="N434">
        <f>IF(D434=0,0,F434/D434)</f>
        <v>0</v>
      </c>
      <c r="O434">
        <f>IF(D434+L434=0,0,(F434+L434)/(D434+L434))</f>
        <v>0</v>
      </c>
      <c r="P434" s="26">
        <f>IF(D434=0,0,(F434+G434+2*H434+3*I434)/D434)</f>
        <v>0</v>
      </c>
      <c r="Q434" s="26">
        <f>IF(D434+K434+M434+O434=0,0,(F434+K434+M434)/(D434+K434+M434+O434))</f>
        <v>0</v>
      </c>
      <c r="R434" s="34">
        <f>D434+L434</f>
        <v>0</v>
      </c>
      <c r="S434" s="34">
        <f>E434+J434-I434</f>
        <v>0</v>
      </c>
      <c r="T434">
        <f>IF($R434&gt;3.1*$Y$1,N434,0)</f>
        <v>0</v>
      </c>
      <c r="U434">
        <f>IF($R434&gt;3.1*$Y$1,O434,0)</f>
        <v>0</v>
      </c>
      <c r="V434">
        <f>IF($R434&gt;3.1*$Y$1,P434,0)</f>
        <v>0</v>
      </c>
      <c r="W434">
        <f>IF($R434&gt;3.1*$Y$1,Q434,0)</f>
        <v>0</v>
      </c>
    </row>
    <row r="435" spans="14:23" x14ac:dyDescent="0.25">
      <c r="N435">
        <f>IF(D435=0,0,F435/D435)</f>
        <v>0</v>
      </c>
      <c r="O435">
        <f>IF(D435+L435=0,0,(F435+L435)/(D435+L435))</f>
        <v>0</v>
      </c>
      <c r="P435" s="26">
        <f>IF(D435=0,0,(F435+G435+2*H435+3*I435)/D435)</f>
        <v>0</v>
      </c>
      <c r="Q435" s="26">
        <f>IF(D435+K435+M435+O435=0,0,(F435+K435+M435)/(D435+K435+M435+O435))</f>
        <v>0</v>
      </c>
      <c r="R435" s="34">
        <f>D435+L435</f>
        <v>0</v>
      </c>
      <c r="S435" s="34">
        <f>E435+J435-I435</f>
        <v>0</v>
      </c>
      <c r="T435">
        <f>IF($R435&gt;3.1*$Y$1,N435,0)</f>
        <v>0</v>
      </c>
      <c r="U435">
        <f>IF($R435&gt;3.1*$Y$1,O435,0)</f>
        <v>0</v>
      </c>
      <c r="V435">
        <f>IF($R435&gt;3.1*$Y$1,P435,0)</f>
        <v>0</v>
      </c>
      <c r="W435">
        <f>IF($R435&gt;3.1*$Y$1,Q435,0)</f>
        <v>0</v>
      </c>
    </row>
    <row r="436" spans="14:23" x14ac:dyDescent="0.25">
      <c r="N436">
        <f>IF(D436=0,0,F436/D436)</f>
        <v>0</v>
      </c>
      <c r="O436">
        <f>IF(D436+L436=0,0,(F436+L436)/(D436+L436))</f>
        <v>0</v>
      </c>
      <c r="P436" s="26">
        <f>IF(D436=0,0,(F436+G436+2*H436+3*I436)/D436)</f>
        <v>0</v>
      </c>
      <c r="Q436" s="26">
        <f>IF(D436+K436+M436+O436=0,0,(F436+K436+M436)/(D436+K436+M436+O436))</f>
        <v>0</v>
      </c>
      <c r="R436" s="34">
        <f>D436+L436</f>
        <v>0</v>
      </c>
      <c r="S436" s="34">
        <f>E436+J436-I436</f>
        <v>0</v>
      </c>
      <c r="T436">
        <f>IF($R436&gt;3.1*$Y$1,N436,0)</f>
        <v>0</v>
      </c>
      <c r="U436">
        <f>IF($R436&gt;3.1*$Y$1,O436,0)</f>
        <v>0</v>
      </c>
      <c r="V436">
        <f>IF($R436&gt;3.1*$Y$1,P436,0)</f>
        <v>0</v>
      </c>
      <c r="W436">
        <f>IF($R436&gt;3.1*$Y$1,Q436,0)</f>
        <v>0</v>
      </c>
    </row>
    <row r="437" spans="14:23" x14ac:dyDescent="0.25">
      <c r="N437">
        <f>IF(D437=0,0,F437/D437)</f>
        <v>0</v>
      </c>
      <c r="O437">
        <f>IF(D437+L437=0,0,(F437+L437)/(D437+L437))</f>
        <v>0</v>
      </c>
      <c r="P437" s="26">
        <f>IF(D437=0,0,(F437+G437+2*H437+3*I437)/D437)</f>
        <v>0</v>
      </c>
      <c r="Q437" s="26">
        <f>IF(D437+K437+M437+O437=0,0,(F437+K437+M437)/(D437+K437+M437+O437))</f>
        <v>0</v>
      </c>
      <c r="R437" s="34">
        <f>D437+L437</f>
        <v>0</v>
      </c>
      <c r="S437" s="34">
        <f>E437+J437-I437</f>
        <v>0</v>
      </c>
      <c r="T437">
        <f>IF($R437&gt;3.1*$Y$1,N437,0)</f>
        <v>0</v>
      </c>
      <c r="U437">
        <f>IF($R437&gt;3.1*$Y$1,O437,0)</f>
        <v>0</v>
      </c>
      <c r="V437">
        <f>IF($R437&gt;3.1*$Y$1,P437,0)</f>
        <v>0</v>
      </c>
      <c r="W437">
        <f>IF($R437&gt;3.1*$Y$1,Q437,0)</f>
        <v>0</v>
      </c>
    </row>
    <row r="438" spans="14:23" x14ac:dyDescent="0.25">
      <c r="N438">
        <f>IF(D438=0,0,F438/D438)</f>
        <v>0</v>
      </c>
      <c r="O438">
        <f>IF(D438+L438=0,0,(F438+L438)/(D438+L438))</f>
        <v>0</v>
      </c>
      <c r="P438" s="26">
        <f>IF(D438=0,0,(F438+G438+2*H438+3*I438)/D438)</f>
        <v>0</v>
      </c>
      <c r="Q438" s="26">
        <f>IF(D438+K438+M438+O438=0,0,(F438+K438+M438)/(D438+K438+M438+O438))</f>
        <v>0</v>
      </c>
      <c r="R438" s="34">
        <f>D438+L438</f>
        <v>0</v>
      </c>
      <c r="S438" s="34">
        <f>E438+J438-I438</f>
        <v>0</v>
      </c>
      <c r="T438">
        <f>IF($R438&gt;3.1*$Y$1,N438,0)</f>
        <v>0</v>
      </c>
      <c r="U438">
        <f>IF($R438&gt;3.1*$Y$1,O438,0)</f>
        <v>0</v>
      </c>
      <c r="V438">
        <f>IF($R438&gt;3.1*$Y$1,P438,0)</f>
        <v>0</v>
      </c>
      <c r="W438">
        <f>IF($R438&gt;3.1*$Y$1,Q438,0)</f>
        <v>0</v>
      </c>
    </row>
    <row r="439" spans="14:23" x14ac:dyDescent="0.25">
      <c r="N439">
        <f>IF(D439=0,0,F439/D439)</f>
        <v>0</v>
      </c>
      <c r="O439">
        <f>IF(D439+L439=0,0,(F439+L439)/(D439+L439))</f>
        <v>0</v>
      </c>
      <c r="P439" s="26">
        <f>IF(D439=0,0,(F439+G439+2*H439+3*I439)/D439)</f>
        <v>0</v>
      </c>
      <c r="Q439" s="26">
        <f>IF(D439+K439+M439+O439=0,0,(F439+K439+M439)/(D439+K439+M439+O439))</f>
        <v>0</v>
      </c>
      <c r="R439" s="34">
        <f>D439+L439</f>
        <v>0</v>
      </c>
      <c r="S439" s="34">
        <f>E439+J439-I439</f>
        <v>0</v>
      </c>
      <c r="T439">
        <f>IF($R439&gt;3.1*$Y$1,N439,0)</f>
        <v>0</v>
      </c>
      <c r="U439">
        <f>IF($R439&gt;3.1*$Y$1,O439,0)</f>
        <v>0</v>
      </c>
      <c r="V439">
        <f>IF($R439&gt;3.1*$Y$1,P439,0)</f>
        <v>0</v>
      </c>
      <c r="W439">
        <f>IF($R439&gt;3.1*$Y$1,Q439,0)</f>
        <v>0</v>
      </c>
    </row>
    <row r="440" spans="14:23" x14ac:dyDescent="0.25">
      <c r="N440">
        <f>IF(D440=0,0,F440/D440)</f>
        <v>0</v>
      </c>
      <c r="O440">
        <f>IF(D440+L440=0,0,(F440+L440)/(D440+L440))</f>
        <v>0</v>
      </c>
      <c r="P440" s="26">
        <f>IF(D440=0,0,(F440+G440+2*H440+3*I440)/D440)</f>
        <v>0</v>
      </c>
      <c r="Q440" s="26">
        <f>IF(D440+K440+M440+O440=0,0,(F440+K440+M440)/(D440+K440+M440+O440))</f>
        <v>0</v>
      </c>
      <c r="R440" s="34">
        <f>D440+L440</f>
        <v>0</v>
      </c>
      <c r="S440" s="34">
        <f>E440+J440-I440</f>
        <v>0</v>
      </c>
      <c r="T440">
        <f>IF($R440&gt;3.1*$Y$1,N440,0)</f>
        <v>0</v>
      </c>
      <c r="U440">
        <f>IF($R440&gt;3.1*$Y$1,O440,0)</f>
        <v>0</v>
      </c>
      <c r="V440">
        <f>IF($R440&gt;3.1*$Y$1,P440,0)</f>
        <v>0</v>
      </c>
      <c r="W440">
        <f>IF($R440&gt;3.1*$Y$1,Q440,0)</f>
        <v>0</v>
      </c>
    </row>
    <row r="441" spans="14:23" x14ac:dyDescent="0.25">
      <c r="N441">
        <f>IF(D441=0,0,F441/D441)</f>
        <v>0</v>
      </c>
      <c r="O441">
        <f>IF(D441+L441=0,0,(F441+L441)/(D441+L441))</f>
        <v>0</v>
      </c>
      <c r="P441" s="26">
        <f>IF(D441=0,0,(F441+G441+2*H441+3*I441)/D441)</f>
        <v>0</v>
      </c>
      <c r="Q441" s="26">
        <f>IF(D441+K441+M441+O441=0,0,(F441+K441+M441)/(D441+K441+M441+O441))</f>
        <v>0</v>
      </c>
      <c r="R441" s="34">
        <f>D441+L441</f>
        <v>0</v>
      </c>
      <c r="S441" s="34">
        <f>E441+J441-I441</f>
        <v>0</v>
      </c>
      <c r="T441">
        <f>IF($R441&gt;3.1*$Y$1,N441,0)</f>
        <v>0</v>
      </c>
      <c r="U441">
        <f>IF($R441&gt;3.1*$Y$1,O441,0)</f>
        <v>0</v>
      </c>
      <c r="V441">
        <f>IF($R441&gt;3.1*$Y$1,P441,0)</f>
        <v>0</v>
      </c>
      <c r="W441">
        <f>IF($R441&gt;3.1*$Y$1,Q441,0)</f>
        <v>0</v>
      </c>
    </row>
    <row r="442" spans="14:23" x14ac:dyDescent="0.25">
      <c r="N442">
        <f>IF(D442=0,0,F442/D442)</f>
        <v>0</v>
      </c>
      <c r="O442">
        <f>IF(D442+L442=0,0,(F442+L442)/(D442+L442))</f>
        <v>0</v>
      </c>
      <c r="P442" s="26">
        <f>IF(D442=0,0,(F442+G442+2*H442+3*I442)/D442)</f>
        <v>0</v>
      </c>
      <c r="Q442" s="26">
        <f>IF(D442+K442+M442+O442=0,0,(F442+K442+M442)/(D442+K442+M442+O442))</f>
        <v>0</v>
      </c>
      <c r="R442" s="34">
        <f>D442+L442</f>
        <v>0</v>
      </c>
      <c r="S442" s="34">
        <f>E442+J442-I442</f>
        <v>0</v>
      </c>
      <c r="T442">
        <f>IF($R442&gt;3.1*$Y$1,N442,0)</f>
        <v>0</v>
      </c>
      <c r="U442">
        <f>IF($R442&gt;3.1*$Y$1,O442,0)</f>
        <v>0</v>
      </c>
      <c r="V442">
        <f>IF($R442&gt;3.1*$Y$1,P442,0)</f>
        <v>0</v>
      </c>
      <c r="W442">
        <f>IF($R442&gt;3.1*$Y$1,Q442,0)</f>
        <v>0</v>
      </c>
    </row>
    <row r="443" spans="14:23" x14ac:dyDescent="0.25">
      <c r="N443">
        <f>IF(D443=0,0,F443/D443)</f>
        <v>0</v>
      </c>
      <c r="O443">
        <f>IF(D443+L443=0,0,(F443+L443)/(D443+L443))</f>
        <v>0</v>
      </c>
      <c r="P443" s="26">
        <f>IF(D443=0,0,(F443+G443+2*H443+3*I443)/D443)</f>
        <v>0</v>
      </c>
      <c r="Q443" s="26">
        <f>IF(D443+K443+M443+O443=0,0,(F443+K443+M443)/(D443+K443+M443+O443))</f>
        <v>0</v>
      </c>
      <c r="R443" s="34">
        <f>D443+L443</f>
        <v>0</v>
      </c>
      <c r="S443" s="34">
        <f>E443+J443-I443</f>
        <v>0</v>
      </c>
      <c r="T443">
        <f>IF($R443&gt;3.1*$Y$1,N443,0)</f>
        <v>0</v>
      </c>
      <c r="U443">
        <f>IF($R443&gt;3.1*$Y$1,O443,0)</f>
        <v>0</v>
      </c>
      <c r="V443">
        <f>IF($R443&gt;3.1*$Y$1,P443,0)</f>
        <v>0</v>
      </c>
      <c r="W443">
        <f>IF($R443&gt;3.1*$Y$1,Q443,0)</f>
        <v>0</v>
      </c>
    </row>
    <row r="444" spans="14:23" x14ac:dyDescent="0.25">
      <c r="N444">
        <f>IF(D444=0,0,F444/D444)</f>
        <v>0</v>
      </c>
      <c r="O444">
        <f>IF(D444+L444=0,0,(F444+L444)/(D444+L444))</f>
        <v>0</v>
      </c>
      <c r="P444" s="26">
        <f>IF(D444=0,0,(F444+G444+2*H444+3*I444)/D444)</f>
        <v>0</v>
      </c>
      <c r="Q444" s="26">
        <f>IF(D444+K444+M444+O444=0,0,(F444+K444+M444)/(D444+K444+M444+O444))</f>
        <v>0</v>
      </c>
      <c r="R444" s="34">
        <f>D444+L444</f>
        <v>0</v>
      </c>
      <c r="S444" s="34">
        <f>E444+J444-I444</f>
        <v>0</v>
      </c>
      <c r="T444">
        <f>IF($R444&gt;3.1*$Y$1,N444,0)</f>
        <v>0</v>
      </c>
      <c r="U444">
        <f>IF($R444&gt;3.1*$Y$1,O444,0)</f>
        <v>0</v>
      </c>
      <c r="V444">
        <f>IF($R444&gt;3.1*$Y$1,P444,0)</f>
        <v>0</v>
      </c>
      <c r="W444">
        <f>IF($R444&gt;3.1*$Y$1,Q444,0)</f>
        <v>0</v>
      </c>
    </row>
    <row r="445" spans="14:23" x14ac:dyDescent="0.25">
      <c r="N445">
        <f>IF(D445=0,0,F445/D445)</f>
        <v>0</v>
      </c>
      <c r="O445">
        <f>IF(D445+L445=0,0,(F445+L445)/(D445+L445))</f>
        <v>0</v>
      </c>
      <c r="P445" s="26">
        <f>IF(D445=0,0,(F445+G445+2*H445+3*I445)/D445)</f>
        <v>0</v>
      </c>
      <c r="Q445" s="26">
        <f>IF(D445+K445+M445+O445=0,0,(F445+K445+M445)/(D445+K445+M445+O445))</f>
        <v>0</v>
      </c>
      <c r="R445" s="34">
        <f>D445+L445</f>
        <v>0</v>
      </c>
      <c r="S445" s="34">
        <f>E445+J445-I445</f>
        <v>0</v>
      </c>
      <c r="T445">
        <f>IF($R445&gt;3.1*$Y$1,N445,0)</f>
        <v>0</v>
      </c>
      <c r="U445">
        <f>IF($R445&gt;3.1*$Y$1,O445,0)</f>
        <v>0</v>
      </c>
      <c r="V445">
        <f>IF($R445&gt;3.1*$Y$1,P445,0)</f>
        <v>0</v>
      </c>
      <c r="W445">
        <f>IF($R445&gt;3.1*$Y$1,Q445,0)</f>
        <v>0</v>
      </c>
    </row>
    <row r="446" spans="14:23" x14ac:dyDescent="0.25">
      <c r="N446">
        <f>IF(D446=0,0,F446/D446)</f>
        <v>0</v>
      </c>
      <c r="O446">
        <f>IF(D446+L446=0,0,(F446+L446)/(D446+L446))</f>
        <v>0</v>
      </c>
      <c r="P446" s="26">
        <f>IF(D446=0,0,(F446+G446+2*H446+3*I446)/D446)</f>
        <v>0</v>
      </c>
      <c r="Q446" s="26">
        <f>IF(D446+K446+M446+O446=0,0,(F446+K446+M446)/(D446+K446+M446+O446))</f>
        <v>0</v>
      </c>
      <c r="R446" s="34">
        <f>D446+L446</f>
        <v>0</v>
      </c>
      <c r="S446" s="34">
        <f>E446+J446-I446</f>
        <v>0</v>
      </c>
      <c r="T446">
        <f>IF($R446&gt;3.1*$Y$1,N446,0)</f>
        <v>0</v>
      </c>
      <c r="U446">
        <f>IF($R446&gt;3.1*$Y$1,O446,0)</f>
        <v>0</v>
      </c>
      <c r="V446">
        <f>IF($R446&gt;3.1*$Y$1,P446,0)</f>
        <v>0</v>
      </c>
      <c r="W446">
        <f>IF($R446&gt;3.1*$Y$1,Q446,0)</f>
        <v>0</v>
      </c>
    </row>
    <row r="447" spans="14:23" x14ac:dyDescent="0.25">
      <c r="N447">
        <f>IF(D447=0,0,F447/D447)</f>
        <v>0</v>
      </c>
      <c r="O447">
        <f>IF(D447+L447=0,0,(F447+L447)/(D447+L447))</f>
        <v>0</v>
      </c>
      <c r="P447" s="26">
        <f>IF(D447=0,0,(F447+G447+2*H447+3*I447)/D447)</f>
        <v>0</v>
      </c>
      <c r="Q447" s="26">
        <f>IF(D447+K447+M447+O447=0,0,(F447+K447+M447)/(D447+K447+M447+O447))</f>
        <v>0</v>
      </c>
      <c r="R447" s="34">
        <f>D447+L447</f>
        <v>0</v>
      </c>
      <c r="S447" s="34">
        <f>E447+J447-I447</f>
        <v>0</v>
      </c>
      <c r="T447">
        <f>IF($R447&gt;3.1*$Y$1,N447,0)</f>
        <v>0</v>
      </c>
      <c r="U447">
        <f>IF($R447&gt;3.1*$Y$1,O447,0)</f>
        <v>0</v>
      </c>
      <c r="V447">
        <f>IF($R447&gt;3.1*$Y$1,P447,0)</f>
        <v>0</v>
      </c>
      <c r="W447">
        <f>IF($R447&gt;3.1*$Y$1,Q447,0)</f>
        <v>0</v>
      </c>
    </row>
    <row r="448" spans="14:23" x14ac:dyDescent="0.25">
      <c r="N448">
        <f>IF(D448=0,0,F448/D448)</f>
        <v>0</v>
      </c>
      <c r="O448">
        <f>IF(D448+L448=0,0,(F448+L448)/(D448+L448))</f>
        <v>0</v>
      </c>
      <c r="P448" s="26">
        <f>IF(D448=0,0,(F448+G448+2*H448+3*I448)/D448)</f>
        <v>0</v>
      </c>
      <c r="Q448" s="26">
        <f>IF(D448+K448+M448+O448=0,0,(F448+K448+M448)/(D448+K448+M448+O448))</f>
        <v>0</v>
      </c>
      <c r="R448" s="34">
        <f>D448+L448</f>
        <v>0</v>
      </c>
      <c r="S448" s="34">
        <f>E448+J448-I448</f>
        <v>0</v>
      </c>
      <c r="T448">
        <f>IF($R448&gt;3.1*$Y$1,N448,0)</f>
        <v>0</v>
      </c>
      <c r="U448">
        <f>IF($R448&gt;3.1*$Y$1,O448,0)</f>
        <v>0</v>
      </c>
      <c r="V448">
        <f>IF($R448&gt;3.1*$Y$1,P448,0)</f>
        <v>0</v>
      </c>
      <c r="W448">
        <f>IF($R448&gt;3.1*$Y$1,Q448,0)</f>
        <v>0</v>
      </c>
    </row>
    <row r="449" spans="14:23" x14ac:dyDescent="0.25">
      <c r="N449">
        <f>IF(D449=0,0,F449/D449)</f>
        <v>0</v>
      </c>
      <c r="O449">
        <f>IF(D449+L449=0,0,(F449+L449)/(D449+L449))</f>
        <v>0</v>
      </c>
      <c r="P449" s="26">
        <f>IF(D449=0,0,(F449+G449+2*H449+3*I449)/D449)</f>
        <v>0</v>
      </c>
      <c r="Q449" s="26">
        <f>IF(D449+K449+M449+O449=0,0,(F449+K449+M449)/(D449+K449+M449+O449))</f>
        <v>0</v>
      </c>
      <c r="R449" s="34">
        <f>D449+L449</f>
        <v>0</v>
      </c>
      <c r="S449" s="34">
        <f>E449+J449-I449</f>
        <v>0</v>
      </c>
      <c r="T449">
        <f>IF($R449&gt;3.1*$Y$1,N449,0)</f>
        <v>0</v>
      </c>
      <c r="U449">
        <f>IF($R449&gt;3.1*$Y$1,O449,0)</f>
        <v>0</v>
      </c>
      <c r="V449">
        <f>IF($R449&gt;3.1*$Y$1,P449,0)</f>
        <v>0</v>
      </c>
      <c r="W449">
        <f>IF($R449&gt;3.1*$Y$1,Q449,0)</f>
        <v>0</v>
      </c>
    </row>
    <row r="450" spans="14:23" x14ac:dyDescent="0.25">
      <c r="N450">
        <f>IF(D450=0,0,F450/D450)</f>
        <v>0</v>
      </c>
      <c r="O450">
        <f>IF(D450+L450=0,0,(F450+L450)/(D450+L450))</f>
        <v>0</v>
      </c>
      <c r="P450" s="26">
        <f>IF(D450=0,0,(F450+G450+2*H450+3*I450)/D450)</f>
        <v>0</v>
      </c>
      <c r="Q450" s="26">
        <f>IF(D450+K450+M450+O450=0,0,(F450+K450+M450)/(D450+K450+M450+O450))</f>
        <v>0</v>
      </c>
      <c r="R450" s="34">
        <f>D450+L450</f>
        <v>0</v>
      </c>
      <c r="S450" s="34">
        <f>E450+J450-I450</f>
        <v>0</v>
      </c>
      <c r="T450">
        <f>IF($R450&gt;3.1*$Y$1,N450,0)</f>
        <v>0</v>
      </c>
      <c r="U450">
        <f>IF($R450&gt;3.1*$Y$1,O450,0)</f>
        <v>0</v>
      </c>
      <c r="V450">
        <f>IF($R450&gt;3.1*$Y$1,P450,0)</f>
        <v>0</v>
      </c>
      <c r="W450">
        <f>IF($R450&gt;3.1*$Y$1,Q450,0)</f>
        <v>0</v>
      </c>
    </row>
    <row r="451" spans="14:23" x14ac:dyDescent="0.25">
      <c r="N451">
        <f>IF(D451=0,0,F451/D451)</f>
        <v>0</v>
      </c>
      <c r="O451">
        <f>IF(D451+L451=0,0,(F451+L451)/(D451+L451))</f>
        <v>0</v>
      </c>
      <c r="P451" s="26">
        <f>IF(D451=0,0,(F451+G451+2*H451+3*I451)/D451)</f>
        <v>0</v>
      </c>
      <c r="Q451" s="26">
        <f>IF(D451+K451+M451+O451=0,0,(F451+K451+M451)/(D451+K451+M451+O451))</f>
        <v>0</v>
      </c>
      <c r="R451" s="34">
        <f>D451+L451</f>
        <v>0</v>
      </c>
      <c r="S451" s="34">
        <f>E451+J451-I451</f>
        <v>0</v>
      </c>
      <c r="T451">
        <f>IF($R451&gt;3.1*$Y$1,N451,0)</f>
        <v>0</v>
      </c>
      <c r="U451">
        <f>IF($R451&gt;3.1*$Y$1,O451,0)</f>
        <v>0</v>
      </c>
      <c r="V451">
        <f>IF($R451&gt;3.1*$Y$1,P451,0)</f>
        <v>0</v>
      </c>
      <c r="W451">
        <f>IF($R451&gt;3.1*$Y$1,Q451,0)</f>
        <v>0</v>
      </c>
    </row>
    <row r="452" spans="14:23" x14ac:dyDescent="0.25">
      <c r="N452">
        <f>IF(D452=0,0,F452/D452)</f>
        <v>0</v>
      </c>
      <c r="O452">
        <f>IF(D452+L452=0,0,(F452+L452)/(D452+L452))</f>
        <v>0</v>
      </c>
      <c r="P452" s="26">
        <f>IF(D452=0,0,(F452+G452+2*H452+3*I452)/D452)</f>
        <v>0</v>
      </c>
      <c r="Q452" s="26">
        <f>IF(D452+K452+M452+O452=0,0,(F452+K452+M452)/(D452+K452+M452+O452))</f>
        <v>0</v>
      </c>
      <c r="R452" s="34">
        <f>D452+L452</f>
        <v>0</v>
      </c>
      <c r="S452" s="34">
        <f>E452+J452-I452</f>
        <v>0</v>
      </c>
      <c r="T452">
        <f>IF($R452&gt;3.1*$Y$1,N452,0)</f>
        <v>0</v>
      </c>
      <c r="U452">
        <f>IF($R452&gt;3.1*$Y$1,O452,0)</f>
        <v>0</v>
      </c>
      <c r="V452">
        <f>IF($R452&gt;3.1*$Y$1,P452,0)</f>
        <v>0</v>
      </c>
      <c r="W452">
        <f>IF($R452&gt;3.1*$Y$1,Q452,0)</f>
        <v>0</v>
      </c>
    </row>
    <row r="453" spans="14:23" x14ac:dyDescent="0.25">
      <c r="N453">
        <f>IF(D453=0,0,F453/D453)</f>
        <v>0</v>
      </c>
      <c r="O453">
        <f>IF(D453+L453=0,0,(F453+L453)/(D453+L453))</f>
        <v>0</v>
      </c>
      <c r="P453" s="26">
        <f>IF(D453=0,0,(F453+G453+2*H453+3*I453)/D453)</f>
        <v>0</v>
      </c>
      <c r="Q453" s="26">
        <f>IF(D453+K453+M453+O453=0,0,(F453+K453+M453)/(D453+K453+M453+O453))</f>
        <v>0</v>
      </c>
      <c r="R453" s="34">
        <f>D453+L453</f>
        <v>0</v>
      </c>
      <c r="S453" s="34">
        <f>E453+J453-I453</f>
        <v>0</v>
      </c>
      <c r="T453">
        <f>IF($R453&gt;3.1*$Y$1,N453,0)</f>
        <v>0</v>
      </c>
      <c r="U453">
        <f>IF($R453&gt;3.1*$Y$1,O453,0)</f>
        <v>0</v>
      </c>
      <c r="V453">
        <f>IF($R453&gt;3.1*$Y$1,P453,0)</f>
        <v>0</v>
      </c>
      <c r="W453">
        <f>IF($R453&gt;3.1*$Y$1,Q453,0)</f>
        <v>0</v>
      </c>
    </row>
    <row r="454" spans="14:23" x14ac:dyDescent="0.25">
      <c r="N454">
        <f>IF(D454=0,0,F454/D454)</f>
        <v>0</v>
      </c>
      <c r="O454">
        <f>IF(D454+L454=0,0,(F454+L454)/(D454+L454))</f>
        <v>0</v>
      </c>
      <c r="P454" s="26">
        <f>IF(D454=0,0,(F454+G454+2*H454+3*I454)/D454)</f>
        <v>0</v>
      </c>
      <c r="Q454" s="26">
        <f>IF(D454+K454+M454+O454=0,0,(F454+K454+M454)/(D454+K454+M454+O454))</f>
        <v>0</v>
      </c>
      <c r="R454" s="34">
        <f>D454+L454</f>
        <v>0</v>
      </c>
      <c r="S454" s="34">
        <f>E454+J454-I454</f>
        <v>0</v>
      </c>
      <c r="T454">
        <f>IF($R454&gt;3.1*$Y$1,N454,0)</f>
        <v>0</v>
      </c>
      <c r="U454">
        <f>IF($R454&gt;3.1*$Y$1,O454,0)</f>
        <v>0</v>
      </c>
      <c r="V454">
        <f>IF($R454&gt;3.1*$Y$1,P454,0)</f>
        <v>0</v>
      </c>
      <c r="W454">
        <f>IF($R454&gt;3.1*$Y$1,Q454,0)</f>
        <v>0</v>
      </c>
    </row>
    <row r="455" spans="14:23" x14ac:dyDescent="0.25">
      <c r="N455">
        <f>IF(D455=0,0,F455/D455)</f>
        <v>0</v>
      </c>
      <c r="O455">
        <f>IF(D455+L455=0,0,(F455+L455)/(D455+L455))</f>
        <v>0</v>
      </c>
      <c r="P455" s="26">
        <f>IF(D455=0,0,(F455+G455+2*H455+3*I455)/D455)</f>
        <v>0</v>
      </c>
      <c r="Q455" s="26">
        <f>IF(D455+K455+M455+O455=0,0,(F455+K455+M455)/(D455+K455+M455+O455))</f>
        <v>0</v>
      </c>
      <c r="R455" s="34">
        <f>D455+L455</f>
        <v>0</v>
      </c>
      <c r="S455" s="34">
        <f>E455+J455-I455</f>
        <v>0</v>
      </c>
      <c r="T455">
        <f>IF($R455&gt;3.1*$Y$1,N455,0)</f>
        <v>0</v>
      </c>
      <c r="U455">
        <f>IF($R455&gt;3.1*$Y$1,O455,0)</f>
        <v>0</v>
      </c>
      <c r="V455">
        <f>IF($R455&gt;3.1*$Y$1,P455,0)</f>
        <v>0</v>
      </c>
      <c r="W455">
        <f>IF($R455&gt;3.1*$Y$1,Q455,0)</f>
        <v>0</v>
      </c>
    </row>
    <row r="456" spans="14:23" x14ac:dyDescent="0.25">
      <c r="N456">
        <f>IF(D456=0,0,F456/D456)</f>
        <v>0</v>
      </c>
      <c r="O456">
        <f>IF(D456+L456=0,0,(F456+L456)/(D456+L456))</f>
        <v>0</v>
      </c>
      <c r="P456" s="26">
        <f>IF(D456=0,0,(F456+G456+2*H456+3*I456)/D456)</f>
        <v>0</v>
      </c>
      <c r="Q456" s="26">
        <f>IF(D456+K456+M456+O456=0,0,(F456+K456+M456)/(D456+K456+M456+O456))</f>
        <v>0</v>
      </c>
      <c r="R456" s="34">
        <f>D456+L456</f>
        <v>0</v>
      </c>
      <c r="S456" s="34">
        <f>E456+J456-I456</f>
        <v>0</v>
      </c>
      <c r="T456">
        <f>IF($R456&gt;3.1*$Y$1,N456,0)</f>
        <v>0</v>
      </c>
      <c r="U456">
        <f>IF($R456&gt;3.1*$Y$1,O456,0)</f>
        <v>0</v>
      </c>
      <c r="V456">
        <f>IF($R456&gt;3.1*$Y$1,P456,0)</f>
        <v>0</v>
      </c>
      <c r="W456">
        <f>IF($R456&gt;3.1*$Y$1,Q456,0)</f>
        <v>0</v>
      </c>
    </row>
    <row r="457" spans="14:23" x14ac:dyDescent="0.25">
      <c r="N457">
        <f>IF(D457=0,0,F457/D457)</f>
        <v>0</v>
      </c>
      <c r="O457">
        <f>IF(D457+L457=0,0,(F457+L457)/(D457+L457))</f>
        <v>0</v>
      </c>
      <c r="P457" s="26">
        <f>IF(D457=0,0,(F457+G457+2*H457+3*I457)/D457)</f>
        <v>0</v>
      </c>
      <c r="Q457" s="26">
        <f>IF(D457+K457+M457+O457=0,0,(F457+K457+M457)/(D457+K457+M457+O457))</f>
        <v>0</v>
      </c>
      <c r="R457" s="34">
        <f>D457+L457</f>
        <v>0</v>
      </c>
      <c r="S457" s="34">
        <f>E457+J457-I457</f>
        <v>0</v>
      </c>
      <c r="T457">
        <f>IF($R457&gt;3.1*$Y$1,N457,0)</f>
        <v>0</v>
      </c>
      <c r="U457">
        <f>IF($R457&gt;3.1*$Y$1,O457,0)</f>
        <v>0</v>
      </c>
      <c r="V457">
        <f>IF($R457&gt;3.1*$Y$1,P457,0)</f>
        <v>0</v>
      </c>
      <c r="W457">
        <f>IF($R457&gt;3.1*$Y$1,Q457,0)</f>
        <v>0</v>
      </c>
    </row>
    <row r="458" spans="14:23" x14ac:dyDescent="0.25">
      <c r="N458">
        <f>IF(D458=0,0,F458/D458)</f>
        <v>0</v>
      </c>
      <c r="O458">
        <f>IF(D458+L458=0,0,(F458+L458)/(D458+L458))</f>
        <v>0</v>
      </c>
      <c r="P458" s="26">
        <f>IF(D458=0,0,(F458+G458+2*H458+3*I458)/D458)</f>
        <v>0</v>
      </c>
      <c r="Q458" s="26">
        <f>IF(D458+K458+M458+O458=0,0,(F458+K458+M458)/(D458+K458+M458+O458))</f>
        <v>0</v>
      </c>
      <c r="R458" s="34">
        <f>D458+L458</f>
        <v>0</v>
      </c>
      <c r="S458" s="34">
        <f>E458+J458-I458</f>
        <v>0</v>
      </c>
      <c r="T458">
        <f>IF($R458&gt;3.1*$Y$1,N458,0)</f>
        <v>0</v>
      </c>
      <c r="U458">
        <f>IF($R458&gt;3.1*$Y$1,O458,0)</f>
        <v>0</v>
      </c>
      <c r="V458">
        <f>IF($R458&gt;3.1*$Y$1,P458,0)</f>
        <v>0</v>
      </c>
      <c r="W458">
        <f>IF($R458&gt;3.1*$Y$1,Q458,0)</f>
        <v>0</v>
      </c>
    </row>
    <row r="459" spans="14:23" x14ac:dyDescent="0.25">
      <c r="N459">
        <f>IF(D459=0,0,F459/D459)</f>
        <v>0</v>
      </c>
      <c r="O459">
        <f>IF(D459+L459=0,0,(F459+L459)/(D459+L459))</f>
        <v>0</v>
      </c>
      <c r="P459" s="26">
        <f>IF(D459=0,0,(F459+G459+2*H459+3*I459)/D459)</f>
        <v>0</v>
      </c>
      <c r="Q459" s="26">
        <f>IF(D459+K459+M459+O459=0,0,(F459+K459+M459)/(D459+K459+M459+O459))</f>
        <v>0</v>
      </c>
      <c r="R459" s="34">
        <f>D459+L459</f>
        <v>0</v>
      </c>
      <c r="S459" s="34">
        <f>E459+J459-I459</f>
        <v>0</v>
      </c>
      <c r="T459">
        <f>IF($R459&gt;3.1*$Y$1,N459,0)</f>
        <v>0</v>
      </c>
      <c r="U459">
        <f>IF($R459&gt;3.1*$Y$1,O459,0)</f>
        <v>0</v>
      </c>
      <c r="V459">
        <f>IF($R459&gt;3.1*$Y$1,P459,0)</f>
        <v>0</v>
      </c>
      <c r="W459">
        <f>IF($R459&gt;3.1*$Y$1,Q459,0)</f>
        <v>0</v>
      </c>
    </row>
    <row r="460" spans="14:23" x14ac:dyDescent="0.25">
      <c r="N460">
        <f>IF(D460=0,0,F460/D460)</f>
        <v>0</v>
      </c>
      <c r="O460">
        <f>IF(D460+L460=0,0,(F460+L460)/(D460+L460))</f>
        <v>0</v>
      </c>
      <c r="P460" s="26">
        <f>IF(D460=0,0,(F460+G460+2*H460+3*I460)/D460)</f>
        <v>0</v>
      </c>
      <c r="Q460" s="26">
        <f>IF(D460+K460+M460+O460=0,0,(F460+K460+M460)/(D460+K460+M460+O460))</f>
        <v>0</v>
      </c>
      <c r="R460" s="34">
        <f>D460+L460</f>
        <v>0</v>
      </c>
      <c r="S460" s="34">
        <f>E460+J460-I460</f>
        <v>0</v>
      </c>
      <c r="T460">
        <f>IF($R460&gt;3.1*$Y$1,N460,0)</f>
        <v>0</v>
      </c>
      <c r="U460">
        <f>IF($R460&gt;3.1*$Y$1,O460,0)</f>
        <v>0</v>
      </c>
      <c r="V460">
        <f>IF($R460&gt;3.1*$Y$1,P460,0)</f>
        <v>0</v>
      </c>
      <c r="W460">
        <f>IF($R460&gt;3.1*$Y$1,Q460,0)</f>
        <v>0</v>
      </c>
    </row>
    <row r="461" spans="14:23" x14ac:dyDescent="0.25">
      <c r="N461">
        <f>IF(D461=0,0,F461/D461)</f>
        <v>0</v>
      </c>
      <c r="O461">
        <f>IF(D461+L461=0,0,(F461+L461)/(D461+L461))</f>
        <v>0</v>
      </c>
      <c r="P461" s="26">
        <f>IF(D461=0,0,(F461+G461+2*H461+3*I461)/D461)</f>
        <v>0</v>
      </c>
      <c r="Q461" s="26">
        <f>IF(D461+K461+M461+O461=0,0,(F461+K461+M461)/(D461+K461+M461+O461))</f>
        <v>0</v>
      </c>
      <c r="R461" s="34">
        <f>D461+L461</f>
        <v>0</v>
      </c>
      <c r="S461" s="34">
        <f>E461+J461-I461</f>
        <v>0</v>
      </c>
      <c r="T461">
        <f>IF($R461&gt;3.1*$Y$1,N461,0)</f>
        <v>0</v>
      </c>
      <c r="U461">
        <f>IF($R461&gt;3.1*$Y$1,O461,0)</f>
        <v>0</v>
      </c>
      <c r="V461">
        <f>IF($R461&gt;3.1*$Y$1,P461,0)</f>
        <v>0</v>
      </c>
      <c r="W461">
        <f>IF($R461&gt;3.1*$Y$1,Q461,0)</f>
        <v>0</v>
      </c>
    </row>
    <row r="462" spans="14:23" x14ac:dyDescent="0.25">
      <c r="N462">
        <f>IF(D462=0,0,F462/D462)</f>
        <v>0</v>
      </c>
      <c r="O462">
        <f>IF(D462+L462=0,0,(F462+L462)/(D462+L462))</f>
        <v>0</v>
      </c>
      <c r="P462" s="26">
        <f>IF(D462=0,0,(F462+G462+2*H462+3*I462)/D462)</f>
        <v>0</v>
      </c>
      <c r="Q462" s="26">
        <f>IF(D462+K462+M462+O462=0,0,(F462+K462+M462)/(D462+K462+M462+O462))</f>
        <v>0</v>
      </c>
      <c r="R462" s="34">
        <f>D462+L462</f>
        <v>0</v>
      </c>
      <c r="S462" s="34">
        <f>E462+J462-I462</f>
        <v>0</v>
      </c>
      <c r="T462">
        <f>IF($R462&gt;3.1*$Y$1,N462,0)</f>
        <v>0</v>
      </c>
      <c r="U462">
        <f>IF($R462&gt;3.1*$Y$1,O462,0)</f>
        <v>0</v>
      </c>
      <c r="V462">
        <f>IF($R462&gt;3.1*$Y$1,P462,0)</f>
        <v>0</v>
      </c>
      <c r="W462">
        <f>IF($R462&gt;3.1*$Y$1,Q462,0)</f>
        <v>0</v>
      </c>
    </row>
    <row r="463" spans="14:23" x14ac:dyDescent="0.25">
      <c r="N463">
        <f>IF(D463=0,0,F463/D463)</f>
        <v>0</v>
      </c>
      <c r="O463">
        <f>IF(D463+L463=0,0,(F463+L463)/(D463+L463))</f>
        <v>0</v>
      </c>
      <c r="P463" s="26">
        <f>IF(D463=0,0,(F463+G463+2*H463+3*I463)/D463)</f>
        <v>0</v>
      </c>
      <c r="Q463" s="26">
        <f>IF(D463+K463+M463+O463=0,0,(F463+K463+M463)/(D463+K463+M463+O463))</f>
        <v>0</v>
      </c>
      <c r="R463" s="34">
        <f>D463+L463</f>
        <v>0</v>
      </c>
      <c r="S463" s="34">
        <f>E463+J463-I463</f>
        <v>0</v>
      </c>
      <c r="T463">
        <f>IF($R463&gt;3.1*$Y$1,N463,0)</f>
        <v>0</v>
      </c>
      <c r="U463">
        <f>IF($R463&gt;3.1*$Y$1,O463,0)</f>
        <v>0</v>
      </c>
      <c r="V463">
        <f>IF($R463&gt;3.1*$Y$1,P463,0)</f>
        <v>0</v>
      </c>
      <c r="W463">
        <f>IF($R463&gt;3.1*$Y$1,Q463,0)</f>
        <v>0</v>
      </c>
    </row>
    <row r="464" spans="14:23" x14ac:dyDescent="0.25">
      <c r="N464">
        <f>IF(D464=0,0,F464/D464)</f>
        <v>0</v>
      </c>
      <c r="O464">
        <f>IF(D464+L464=0,0,(F464+L464)/(D464+L464))</f>
        <v>0</v>
      </c>
      <c r="P464" s="26">
        <f>IF(D464=0,0,(F464+G464+2*H464+3*I464)/D464)</f>
        <v>0</v>
      </c>
      <c r="Q464" s="26">
        <f>IF(D464+K464+M464+O464=0,0,(F464+K464+M464)/(D464+K464+M464+O464))</f>
        <v>0</v>
      </c>
      <c r="R464" s="34">
        <f>D464+L464</f>
        <v>0</v>
      </c>
      <c r="S464" s="34">
        <f>E464+J464-I464</f>
        <v>0</v>
      </c>
      <c r="T464">
        <f>IF($R464&gt;3.1*$Y$1,N464,0)</f>
        <v>0</v>
      </c>
      <c r="U464">
        <f>IF($R464&gt;3.1*$Y$1,O464,0)</f>
        <v>0</v>
      </c>
      <c r="V464">
        <f>IF($R464&gt;3.1*$Y$1,P464,0)</f>
        <v>0</v>
      </c>
      <c r="W464">
        <f>IF($R464&gt;3.1*$Y$1,Q464,0)</f>
        <v>0</v>
      </c>
    </row>
    <row r="465" spans="14:23" x14ac:dyDescent="0.25">
      <c r="N465">
        <f>IF(D465=0,0,F465/D465)</f>
        <v>0</v>
      </c>
      <c r="O465">
        <f>IF(D465+L465=0,0,(F465+L465)/(D465+L465))</f>
        <v>0</v>
      </c>
      <c r="P465" s="26">
        <f>IF(D465=0,0,(F465+G465+2*H465+3*I465)/D465)</f>
        <v>0</v>
      </c>
      <c r="Q465" s="26">
        <f>IF(D465+K465+M465+O465=0,0,(F465+K465+M465)/(D465+K465+M465+O465))</f>
        <v>0</v>
      </c>
      <c r="R465" s="34">
        <f>D465+L465</f>
        <v>0</v>
      </c>
      <c r="S465" s="34">
        <f>E465+J465-I465</f>
        <v>0</v>
      </c>
      <c r="T465">
        <f>IF($R465&gt;3.1*$Y$1,N465,0)</f>
        <v>0</v>
      </c>
      <c r="U465">
        <f>IF($R465&gt;3.1*$Y$1,O465,0)</f>
        <v>0</v>
      </c>
      <c r="V465">
        <f>IF($R465&gt;3.1*$Y$1,P465,0)</f>
        <v>0</v>
      </c>
      <c r="W465">
        <f>IF($R465&gt;3.1*$Y$1,Q465,0)</f>
        <v>0</v>
      </c>
    </row>
    <row r="466" spans="14:23" x14ac:dyDescent="0.25">
      <c r="N466">
        <f>IF(D466=0,0,F466/D466)</f>
        <v>0</v>
      </c>
      <c r="O466">
        <f>IF(D466+L466=0,0,(F466+L466)/(D466+L466))</f>
        <v>0</v>
      </c>
      <c r="P466" s="26">
        <f>IF(D466=0,0,(F466+G466+2*H466+3*I466)/D466)</f>
        <v>0</v>
      </c>
      <c r="Q466" s="26">
        <f>IF(D466+K466+M466+O466=0,0,(F466+K466+M466)/(D466+K466+M466+O466))</f>
        <v>0</v>
      </c>
      <c r="R466" s="34">
        <f>D466+L466</f>
        <v>0</v>
      </c>
      <c r="S466" s="34">
        <f>E466+J466-I466</f>
        <v>0</v>
      </c>
      <c r="T466">
        <f>IF($R466&gt;3.1*$Y$1,N466,0)</f>
        <v>0</v>
      </c>
      <c r="U466">
        <f>IF($R466&gt;3.1*$Y$1,O466,0)</f>
        <v>0</v>
      </c>
      <c r="V466">
        <f>IF($R466&gt;3.1*$Y$1,P466,0)</f>
        <v>0</v>
      </c>
      <c r="W466">
        <f>IF($R466&gt;3.1*$Y$1,Q466,0)</f>
        <v>0</v>
      </c>
    </row>
    <row r="467" spans="14:23" x14ac:dyDescent="0.25">
      <c r="N467">
        <f>IF(D467=0,0,F467/D467)</f>
        <v>0</v>
      </c>
      <c r="O467">
        <f>IF(D467+L467=0,0,(F467+L467)/(D467+L467))</f>
        <v>0</v>
      </c>
      <c r="P467" s="26">
        <f>IF(D467=0,0,(F467+G467+2*H467+3*I467)/D467)</f>
        <v>0</v>
      </c>
      <c r="Q467" s="26">
        <f>IF(D467+K467+M467+O467=0,0,(F467+K467+M467)/(D467+K467+M467+O467))</f>
        <v>0</v>
      </c>
      <c r="R467" s="34">
        <f>D467+L467</f>
        <v>0</v>
      </c>
      <c r="S467" s="34">
        <f>E467+J467-I467</f>
        <v>0</v>
      </c>
      <c r="T467">
        <f>IF($R467&gt;3.1*$Y$1,N467,0)</f>
        <v>0</v>
      </c>
      <c r="U467">
        <f>IF($R467&gt;3.1*$Y$1,O467,0)</f>
        <v>0</v>
      </c>
      <c r="V467">
        <f>IF($R467&gt;3.1*$Y$1,P467,0)</f>
        <v>0</v>
      </c>
      <c r="W467">
        <f>IF($R467&gt;3.1*$Y$1,Q467,0)</f>
        <v>0</v>
      </c>
    </row>
    <row r="468" spans="14:23" x14ac:dyDescent="0.25">
      <c r="N468">
        <f>IF(D468=0,0,F468/D468)</f>
        <v>0</v>
      </c>
      <c r="O468">
        <f>IF(D468+L468=0,0,(F468+L468)/(D468+L468))</f>
        <v>0</v>
      </c>
      <c r="P468" s="26">
        <f>IF(D468=0,0,(F468+G468+2*H468+3*I468)/D468)</f>
        <v>0</v>
      </c>
      <c r="Q468" s="26">
        <f>IF(D468+K468+M468+O468=0,0,(F468+K468+M468)/(D468+K468+M468+O468))</f>
        <v>0</v>
      </c>
      <c r="R468" s="34">
        <f>D468+L468</f>
        <v>0</v>
      </c>
      <c r="S468" s="34">
        <f>E468+J468-I468</f>
        <v>0</v>
      </c>
      <c r="T468">
        <f>IF($R468&gt;3.1*$Y$1,N468,0)</f>
        <v>0</v>
      </c>
      <c r="U468">
        <f>IF($R468&gt;3.1*$Y$1,O468,0)</f>
        <v>0</v>
      </c>
      <c r="V468">
        <f>IF($R468&gt;3.1*$Y$1,P468,0)</f>
        <v>0</v>
      </c>
      <c r="W468">
        <f>IF($R468&gt;3.1*$Y$1,Q468,0)</f>
        <v>0</v>
      </c>
    </row>
    <row r="469" spans="14:23" x14ac:dyDescent="0.25">
      <c r="N469">
        <f>IF(D469=0,0,F469/D469)</f>
        <v>0</v>
      </c>
      <c r="O469">
        <f>IF(D469+L469=0,0,(F469+L469)/(D469+L469))</f>
        <v>0</v>
      </c>
      <c r="P469" s="26">
        <f>IF(D469=0,0,(F469+G469+2*H469+3*I469)/D469)</f>
        <v>0</v>
      </c>
      <c r="Q469" s="26">
        <f>IF(D469+K469+M469+O469=0,0,(F469+K469+M469)/(D469+K469+M469+O469))</f>
        <v>0</v>
      </c>
      <c r="R469" s="34">
        <f>D469+L469</f>
        <v>0</v>
      </c>
      <c r="S469" s="34">
        <f>E469+J469-I469</f>
        <v>0</v>
      </c>
      <c r="T469">
        <f>IF($R469&gt;3.1*$Y$1,N469,0)</f>
        <v>0</v>
      </c>
      <c r="U469">
        <f>IF($R469&gt;3.1*$Y$1,O469,0)</f>
        <v>0</v>
      </c>
      <c r="V469">
        <f>IF($R469&gt;3.1*$Y$1,P469,0)</f>
        <v>0</v>
      </c>
      <c r="W469">
        <f>IF($R469&gt;3.1*$Y$1,Q469,0)</f>
        <v>0</v>
      </c>
    </row>
    <row r="470" spans="14:23" x14ac:dyDescent="0.25">
      <c r="N470">
        <f>IF(D470=0,0,F470/D470)</f>
        <v>0</v>
      </c>
      <c r="O470">
        <f>IF(D470+L470=0,0,(F470+L470)/(D470+L470))</f>
        <v>0</v>
      </c>
      <c r="P470" s="26">
        <f>IF(D470=0,0,(F470+G470+2*H470+3*I470)/D470)</f>
        <v>0</v>
      </c>
      <c r="Q470" s="26">
        <f>IF(D470+K470+M470+O470=0,0,(F470+K470+M470)/(D470+K470+M470+O470))</f>
        <v>0</v>
      </c>
      <c r="R470" s="34">
        <f>D470+L470</f>
        <v>0</v>
      </c>
      <c r="S470" s="34">
        <f>E470+J470-I470</f>
        <v>0</v>
      </c>
      <c r="T470">
        <f>IF($R470&gt;3.1*$Y$1,N470,0)</f>
        <v>0</v>
      </c>
      <c r="U470">
        <f>IF($R470&gt;3.1*$Y$1,O470,0)</f>
        <v>0</v>
      </c>
      <c r="V470">
        <f>IF($R470&gt;3.1*$Y$1,P470,0)</f>
        <v>0</v>
      </c>
      <c r="W470">
        <f>IF($R470&gt;3.1*$Y$1,Q470,0)</f>
        <v>0</v>
      </c>
    </row>
    <row r="471" spans="14:23" x14ac:dyDescent="0.25">
      <c r="N471">
        <f>IF(D471=0,0,F471/D471)</f>
        <v>0</v>
      </c>
      <c r="O471">
        <f>IF(D471+L471=0,0,(F471+L471)/(D471+L471))</f>
        <v>0</v>
      </c>
      <c r="P471" s="26">
        <f>IF(D471=0,0,(F471+G471+2*H471+3*I471)/D471)</f>
        <v>0</v>
      </c>
      <c r="Q471" s="26">
        <f>IF(D471+K471+M471+O471=0,0,(F471+K471+M471)/(D471+K471+M471+O471))</f>
        <v>0</v>
      </c>
      <c r="R471" s="34">
        <f>D471+L471</f>
        <v>0</v>
      </c>
      <c r="S471" s="34">
        <f>E471+J471-I471</f>
        <v>0</v>
      </c>
      <c r="T471">
        <f>IF($R471&gt;3.1*$Y$1,N471,0)</f>
        <v>0</v>
      </c>
      <c r="U471">
        <f>IF($R471&gt;3.1*$Y$1,O471,0)</f>
        <v>0</v>
      </c>
      <c r="V471">
        <f>IF($R471&gt;3.1*$Y$1,P471,0)</f>
        <v>0</v>
      </c>
      <c r="W471">
        <f>IF($R471&gt;3.1*$Y$1,Q471,0)</f>
        <v>0</v>
      </c>
    </row>
    <row r="472" spans="14:23" x14ac:dyDescent="0.25">
      <c r="N472">
        <f>IF(D472=0,0,F472/D472)</f>
        <v>0</v>
      </c>
      <c r="O472">
        <f>IF(D472+L472=0,0,(F472+L472)/(D472+L472))</f>
        <v>0</v>
      </c>
      <c r="P472" s="26">
        <f>IF(D472=0,0,(F472+G472+2*H472+3*I472)/D472)</f>
        <v>0</v>
      </c>
      <c r="Q472" s="26">
        <f>IF(D472+K472+M472+O472=0,0,(F472+K472+M472)/(D472+K472+M472+O472))</f>
        <v>0</v>
      </c>
      <c r="R472" s="34">
        <f>D472+L472</f>
        <v>0</v>
      </c>
      <c r="S472" s="34">
        <f>E472+J472-I472</f>
        <v>0</v>
      </c>
      <c r="T472">
        <f>IF($R472&gt;3.1*$Y$1,N472,0)</f>
        <v>0</v>
      </c>
      <c r="U472">
        <f>IF($R472&gt;3.1*$Y$1,O472,0)</f>
        <v>0</v>
      </c>
      <c r="V472">
        <f>IF($R472&gt;3.1*$Y$1,P472,0)</f>
        <v>0</v>
      </c>
      <c r="W472">
        <f>IF($R472&gt;3.1*$Y$1,Q472,0)</f>
        <v>0</v>
      </c>
    </row>
    <row r="473" spans="14:23" x14ac:dyDescent="0.25">
      <c r="N473">
        <f>IF(D473=0,0,F473/D473)</f>
        <v>0</v>
      </c>
      <c r="O473">
        <f>IF(D473+L473=0,0,(F473+L473)/(D473+L473))</f>
        <v>0</v>
      </c>
      <c r="P473" s="26">
        <f>IF(D473=0,0,(F473+G473+2*H473+3*I473)/D473)</f>
        <v>0</v>
      </c>
      <c r="Q473" s="26">
        <f>IF(D473+K473+M473+O473=0,0,(F473+K473+M473)/(D473+K473+M473+O473))</f>
        <v>0</v>
      </c>
      <c r="R473" s="34">
        <f>D473+L473</f>
        <v>0</v>
      </c>
      <c r="S473" s="34">
        <f>E473+J473-I473</f>
        <v>0</v>
      </c>
      <c r="T473">
        <f>IF($R473&gt;3.1*$Y$1,N473,0)</f>
        <v>0</v>
      </c>
      <c r="U473">
        <f>IF($R473&gt;3.1*$Y$1,O473,0)</f>
        <v>0</v>
      </c>
      <c r="V473">
        <f>IF($R473&gt;3.1*$Y$1,P473,0)</f>
        <v>0</v>
      </c>
      <c r="W473">
        <f>IF($R473&gt;3.1*$Y$1,Q473,0)</f>
        <v>0</v>
      </c>
    </row>
    <row r="474" spans="14:23" x14ac:dyDescent="0.25">
      <c r="N474">
        <f>IF(D474=0,0,F474/D474)</f>
        <v>0</v>
      </c>
      <c r="O474">
        <f>IF(D474+L474=0,0,(F474+L474)/(D474+L474))</f>
        <v>0</v>
      </c>
      <c r="P474" s="26">
        <f>IF(D474=0,0,(F474+G474+2*H474+3*I474)/D474)</f>
        <v>0</v>
      </c>
      <c r="Q474" s="26">
        <f>IF(D474+K474+M474+O474=0,0,(F474+K474+M474)/(D474+K474+M474+O474))</f>
        <v>0</v>
      </c>
      <c r="R474" s="34">
        <f>D474+L474</f>
        <v>0</v>
      </c>
      <c r="S474" s="34">
        <f>E474+J474-I474</f>
        <v>0</v>
      </c>
      <c r="T474">
        <f>IF($R474&gt;3.1*$Y$1,N474,0)</f>
        <v>0</v>
      </c>
      <c r="U474">
        <f>IF($R474&gt;3.1*$Y$1,O474,0)</f>
        <v>0</v>
      </c>
      <c r="V474">
        <f>IF($R474&gt;3.1*$Y$1,P474,0)</f>
        <v>0</v>
      </c>
      <c r="W474">
        <f>IF($R474&gt;3.1*$Y$1,Q474,0)</f>
        <v>0</v>
      </c>
    </row>
    <row r="475" spans="14:23" x14ac:dyDescent="0.25">
      <c r="N475">
        <f>IF(D475=0,0,F475/D475)</f>
        <v>0</v>
      </c>
      <c r="O475">
        <f>IF(D475+L475=0,0,(F475+L475)/(D475+L475))</f>
        <v>0</v>
      </c>
      <c r="P475" s="26">
        <f>IF(D475=0,0,(F475+G475+2*H475+3*I475)/D475)</f>
        <v>0</v>
      </c>
      <c r="Q475" s="26">
        <f>IF(D475+K475+M475+O475=0,0,(F475+K475+M475)/(D475+K475+M475+O475))</f>
        <v>0</v>
      </c>
      <c r="R475" s="34">
        <f>D475+L475</f>
        <v>0</v>
      </c>
      <c r="S475" s="34">
        <f>E475+J475-I475</f>
        <v>0</v>
      </c>
      <c r="T475">
        <f>IF($R475&gt;3.1*$Y$1,N475,0)</f>
        <v>0</v>
      </c>
      <c r="U475">
        <f>IF($R475&gt;3.1*$Y$1,O475,0)</f>
        <v>0</v>
      </c>
      <c r="V475">
        <f>IF($R475&gt;3.1*$Y$1,P475,0)</f>
        <v>0</v>
      </c>
      <c r="W475">
        <f>IF($R475&gt;3.1*$Y$1,Q475,0)</f>
        <v>0</v>
      </c>
    </row>
    <row r="476" spans="14:23" x14ac:dyDescent="0.25">
      <c r="N476">
        <f>IF(D476=0,0,F476/D476)</f>
        <v>0</v>
      </c>
      <c r="O476">
        <f>IF(D476+L476=0,0,(F476+L476)/(D476+L476))</f>
        <v>0</v>
      </c>
      <c r="P476" s="26">
        <f>IF(D476=0,0,(F476+G476+2*H476+3*I476)/D476)</f>
        <v>0</v>
      </c>
      <c r="Q476" s="26">
        <f>IF(D476+K476+M476+O476=0,0,(F476+K476+M476)/(D476+K476+M476+O476))</f>
        <v>0</v>
      </c>
      <c r="R476" s="34">
        <f>D476+L476</f>
        <v>0</v>
      </c>
      <c r="S476" s="34">
        <f>E476+J476-I476</f>
        <v>0</v>
      </c>
      <c r="T476">
        <f>IF($R476&gt;3.1*$Y$1,N476,0)</f>
        <v>0</v>
      </c>
      <c r="U476">
        <f>IF($R476&gt;3.1*$Y$1,O476,0)</f>
        <v>0</v>
      </c>
      <c r="V476">
        <f>IF($R476&gt;3.1*$Y$1,P476,0)</f>
        <v>0</v>
      </c>
      <c r="W476">
        <f>IF($R476&gt;3.1*$Y$1,Q476,0)</f>
        <v>0</v>
      </c>
    </row>
    <row r="477" spans="14:23" x14ac:dyDescent="0.25">
      <c r="N477">
        <f>IF(D477=0,0,F477/D477)</f>
        <v>0</v>
      </c>
      <c r="O477">
        <f>IF(D477+L477=0,0,(F477+L477)/(D477+L477))</f>
        <v>0</v>
      </c>
      <c r="P477" s="26">
        <f>IF(D477=0,0,(F477+G477+2*H477+3*I477)/D477)</f>
        <v>0</v>
      </c>
      <c r="Q477" s="26">
        <f>IF(D477+K477+M477+O477=0,0,(F477+K477+M477)/(D477+K477+M477+O477))</f>
        <v>0</v>
      </c>
      <c r="R477" s="34">
        <f>D477+L477</f>
        <v>0</v>
      </c>
      <c r="S477" s="34">
        <f>E477+J477-I477</f>
        <v>0</v>
      </c>
      <c r="T477">
        <f>IF($R477&gt;3.1*$Y$1,N477,0)</f>
        <v>0</v>
      </c>
      <c r="U477">
        <f>IF($R477&gt;3.1*$Y$1,O477,0)</f>
        <v>0</v>
      </c>
      <c r="V477">
        <f>IF($R477&gt;3.1*$Y$1,P477,0)</f>
        <v>0</v>
      </c>
      <c r="W477">
        <f>IF($R477&gt;3.1*$Y$1,Q477,0)</f>
        <v>0</v>
      </c>
    </row>
    <row r="478" spans="14:23" x14ac:dyDescent="0.25">
      <c r="N478">
        <f>IF(D478=0,0,F478/D478)</f>
        <v>0</v>
      </c>
      <c r="O478">
        <f>IF(D478+L478=0,0,(F478+L478)/(D478+L478))</f>
        <v>0</v>
      </c>
      <c r="P478" s="26">
        <f>IF(D478=0,0,(F478+G478+2*H478+3*I478)/D478)</f>
        <v>0</v>
      </c>
      <c r="Q478" s="26">
        <f>IF(D478+K478+M478+O478=0,0,(F478+K478+M478)/(D478+K478+M478+O478))</f>
        <v>0</v>
      </c>
      <c r="R478" s="34">
        <f>D478+L478</f>
        <v>0</v>
      </c>
      <c r="S478" s="34">
        <f>E478+J478-I478</f>
        <v>0</v>
      </c>
      <c r="T478">
        <f>IF($R478&gt;3.1*$Y$1,N478,0)</f>
        <v>0</v>
      </c>
      <c r="U478">
        <f>IF($R478&gt;3.1*$Y$1,O478,0)</f>
        <v>0</v>
      </c>
      <c r="V478">
        <f>IF($R478&gt;3.1*$Y$1,P478,0)</f>
        <v>0</v>
      </c>
      <c r="W478">
        <f>IF($R478&gt;3.1*$Y$1,Q478,0)</f>
        <v>0</v>
      </c>
    </row>
    <row r="479" spans="14:23" x14ac:dyDescent="0.25">
      <c r="N479">
        <f>IF(D479=0,0,F479/D479)</f>
        <v>0</v>
      </c>
      <c r="O479">
        <f>IF(D479+L479=0,0,(F479+L479)/(D479+L479))</f>
        <v>0</v>
      </c>
      <c r="P479" s="26">
        <f>IF(D479=0,0,(F479+G479+2*H479+3*I479)/D479)</f>
        <v>0</v>
      </c>
      <c r="Q479" s="26">
        <f>IF(D479+K479+M479+O479=0,0,(F479+K479+M479)/(D479+K479+M479+O479))</f>
        <v>0</v>
      </c>
      <c r="R479" s="34">
        <f>D479+L479</f>
        <v>0</v>
      </c>
      <c r="S479" s="34">
        <f>E479+J479-I479</f>
        <v>0</v>
      </c>
      <c r="T479">
        <f>IF($R479&gt;3.1*$Y$1,N479,0)</f>
        <v>0</v>
      </c>
      <c r="U479">
        <f>IF($R479&gt;3.1*$Y$1,O479,0)</f>
        <v>0</v>
      </c>
      <c r="V479">
        <f>IF($R479&gt;3.1*$Y$1,P479,0)</f>
        <v>0</v>
      </c>
      <c r="W479">
        <f>IF($R479&gt;3.1*$Y$1,Q479,0)</f>
        <v>0</v>
      </c>
    </row>
    <row r="480" spans="14:23" x14ac:dyDescent="0.25">
      <c r="N480">
        <f>IF(D480=0,0,F480/D480)</f>
        <v>0</v>
      </c>
      <c r="O480">
        <f>IF(D480+L480=0,0,(F480+L480)/(D480+L480))</f>
        <v>0</v>
      </c>
      <c r="P480" s="26">
        <f>IF(D480=0,0,(F480+G480+2*H480+3*I480)/D480)</f>
        <v>0</v>
      </c>
      <c r="Q480" s="26">
        <f>IF(D480+K480+M480+O480=0,0,(F480+K480+M480)/(D480+K480+M480+O480))</f>
        <v>0</v>
      </c>
      <c r="R480" s="34">
        <f>D480+L480</f>
        <v>0</v>
      </c>
      <c r="S480" s="34">
        <f>E480+J480-I480</f>
        <v>0</v>
      </c>
      <c r="T480">
        <f>IF($R480&gt;3.1*$Y$1,N480,0)</f>
        <v>0</v>
      </c>
      <c r="U480">
        <f>IF($R480&gt;3.1*$Y$1,O480,0)</f>
        <v>0</v>
      </c>
      <c r="V480">
        <f>IF($R480&gt;3.1*$Y$1,P480,0)</f>
        <v>0</v>
      </c>
      <c r="W480">
        <f>IF($R480&gt;3.1*$Y$1,Q480,0)</f>
        <v>0</v>
      </c>
    </row>
    <row r="481" spans="14:23" x14ac:dyDescent="0.25">
      <c r="N481">
        <f>IF(D481=0,0,F481/D481)</f>
        <v>0</v>
      </c>
      <c r="O481">
        <f>IF(D481+L481=0,0,(F481+L481)/(D481+L481))</f>
        <v>0</v>
      </c>
      <c r="P481" s="26">
        <f>IF(D481=0,0,(F481+G481+2*H481+3*I481)/D481)</f>
        <v>0</v>
      </c>
      <c r="Q481" s="26">
        <f>IF(D481+K481+M481+O481=0,0,(F481+K481+M481)/(D481+K481+M481+O481))</f>
        <v>0</v>
      </c>
      <c r="R481" s="34">
        <f>D481+L481</f>
        <v>0</v>
      </c>
      <c r="S481" s="34">
        <f>E481+J481-I481</f>
        <v>0</v>
      </c>
      <c r="T481">
        <f>IF($R481&gt;3.1*$Y$1,N481,0)</f>
        <v>0</v>
      </c>
      <c r="U481">
        <f>IF($R481&gt;3.1*$Y$1,O481,0)</f>
        <v>0</v>
      </c>
      <c r="V481">
        <f>IF($R481&gt;3.1*$Y$1,P481,0)</f>
        <v>0</v>
      </c>
      <c r="W481">
        <f>IF($R481&gt;3.1*$Y$1,Q481,0)</f>
        <v>0</v>
      </c>
    </row>
    <row r="482" spans="14:23" x14ac:dyDescent="0.25">
      <c r="N482">
        <f>IF(D482=0,0,F482/D482)</f>
        <v>0</v>
      </c>
      <c r="O482">
        <f>IF(D482+L482=0,0,(F482+L482)/(D482+L482))</f>
        <v>0</v>
      </c>
      <c r="P482" s="26">
        <f>IF(D482=0,0,(F482+G482+2*H482+3*I482)/D482)</f>
        <v>0</v>
      </c>
      <c r="Q482" s="26">
        <f>IF(D482+K482+M482+O482=0,0,(F482+K482+M482)/(D482+K482+M482+O482))</f>
        <v>0</v>
      </c>
      <c r="R482" s="34">
        <f>D482+L482</f>
        <v>0</v>
      </c>
      <c r="S482" s="34">
        <f>E482+J482-I482</f>
        <v>0</v>
      </c>
      <c r="T482">
        <f>IF($R482&gt;3.1*$Y$1,N482,0)</f>
        <v>0</v>
      </c>
      <c r="U482">
        <f>IF($R482&gt;3.1*$Y$1,O482,0)</f>
        <v>0</v>
      </c>
      <c r="V482">
        <f>IF($R482&gt;3.1*$Y$1,P482,0)</f>
        <v>0</v>
      </c>
      <c r="W482">
        <f>IF($R482&gt;3.1*$Y$1,Q482,0)</f>
        <v>0</v>
      </c>
    </row>
    <row r="483" spans="14:23" x14ac:dyDescent="0.25">
      <c r="N483">
        <f>IF(D483=0,0,F483/D483)</f>
        <v>0</v>
      </c>
      <c r="O483">
        <f>IF(D483+L483=0,0,(F483+L483)/(D483+L483))</f>
        <v>0</v>
      </c>
      <c r="P483" s="26">
        <f>IF(D483=0,0,(F483+G483+2*H483+3*I483)/D483)</f>
        <v>0</v>
      </c>
      <c r="Q483" s="26">
        <f>IF(D483+K483+M483+O483=0,0,(F483+K483+M483)/(D483+K483+M483+O483))</f>
        <v>0</v>
      </c>
      <c r="R483" s="34">
        <f>D483+L483</f>
        <v>0</v>
      </c>
      <c r="S483" s="34">
        <f>E483+J483-I483</f>
        <v>0</v>
      </c>
      <c r="T483">
        <f>IF($R483&gt;3.1*$Y$1,N483,0)</f>
        <v>0</v>
      </c>
      <c r="U483">
        <f>IF($R483&gt;3.1*$Y$1,O483,0)</f>
        <v>0</v>
      </c>
      <c r="V483">
        <f>IF($R483&gt;3.1*$Y$1,P483,0)</f>
        <v>0</v>
      </c>
      <c r="W483">
        <f>IF($R483&gt;3.1*$Y$1,Q483,0)</f>
        <v>0</v>
      </c>
    </row>
    <row r="484" spans="14:23" x14ac:dyDescent="0.25">
      <c r="N484">
        <f>IF(D484=0,0,F484/D484)</f>
        <v>0</v>
      </c>
      <c r="O484">
        <f>IF(D484+L484=0,0,(F484+L484)/(D484+L484))</f>
        <v>0</v>
      </c>
      <c r="P484" s="26">
        <f>IF(D484=0,0,(F484+G484+2*H484+3*I484)/D484)</f>
        <v>0</v>
      </c>
      <c r="Q484" s="26">
        <f>IF(D484+K484+M484+O484=0,0,(F484+K484+M484)/(D484+K484+M484+O484))</f>
        <v>0</v>
      </c>
      <c r="R484" s="34">
        <f>D484+L484</f>
        <v>0</v>
      </c>
      <c r="S484" s="34">
        <f>E484+J484-I484</f>
        <v>0</v>
      </c>
      <c r="T484">
        <f>IF($R484&gt;3.1*$Y$1,N484,0)</f>
        <v>0</v>
      </c>
      <c r="U484">
        <f>IF($R484&gt;3.1*$Y$1,O484,0)</f>
        <v>0</v>
      </c>
      <c r="V484">
        <f>IF($R484&gt;3.1*$Y$1,P484,0)</f>
        <v>0</v>
      </c>
      <c r="W484">
        <f>IF($R484&gt;3.1*$Y$1,Q484,0)</f>
        <v>0</v>
      </c>
    </row>
    <row r="485" spans="14:23" x14ac:dyDescent="0.25">
      <c r="N485">
        <f>IF(D485=0,0,F485/D485)</f>
        <v>0</v>
      </c>
      <c r="O485">
        <f>IF(D485+L485=0,0,(F485+L485)/(D485+L485))</f>
        <v>0</v>
      </c>
      <c r="P485" s="26">
        <f>IF(D485=0,0,(F485+G485+2*H485+3*I485)/D485)</f>
        <v>0</v>
      </c>
      <c r="Q485" s="26">
        <f>IF(D485+K485+M485+O485=0,0,(F485+K485+M485)/(D485+K485+M485+O485))</f>
        <v>0</v>
      </c>
      <c r="R485" s="34">
        <f>D485+L485</f>
        <v>0</v>
      </c>
      <c r="S485" s="34">
        <f>E485+J485-I485</f>
        <v>0</v>
      </c>
      <c r="T485">
        <f>IF($R485&gt;3.1*$Y$1,N485,0)</f>
        <v>0</v>
      </c>
      <c r="U485">
        <f>IF($R485&gt;3.1*$Y$1,O485,0)</f>
        <v>0</v>
      </c>
      <c r="V485">
        <f>IF($R485&gt;3.1*$Y$1,P485,0)</f>
        <v>0</v>
      </c>
      <c r="W485">
        <f>IF($R485&gt;3.1*$Y$1,Q485,0)</f>
        <v>0</v>
      </c>
    </row>
    <row r="486" spans="14:23" x14ac:dyDescent="0.25">
      <c r="N486">
        <f>IF(D486=0,0,F486/D486)</f>
        <v>0</v>
      </c>
      <c r="O486">
        <f>IF(D486+L486=0,0,(F486+L486)/(D486+L486))</f>
        <v>0</v>
      </c>
      <c r="P486" s="26">
        <f>IF(D486=0,0,(F486+G486+2*H486+3*I486)/D486)</f>
        <v>0</v>
      </c>
      <c r="Q486" s="26">
        <f>IF(D486+K486+M486+O486=0,0,(F486+K486+M486)/(D486+K486+M486+O486))</f>
        <v>0</v>
      </c>
      <c r="R486" s="34">
        <f>D486+L486</f>
        <v>0</v>
      </c>
      <c r="S486" s="34">
        <f>E486+J486-I486</f>
        <v>0</v>
      </c>
      <c r="T486">
        <f>IF($R486&gt;3.1*$Y$1,N486,0)</f>
        <v>0</v>
      </c>
      <c r="U486">
        <f>IF($R486&gt;3.1*$Y$1,O486,0)</f>
        <v>0</v>
      </c>
      <c r="V486">
        <f>IF($R486&gt;3.1*$Y$1,P486,0)</f>
        <v>0</v>
      </c>
      <c r="W486">
        <f>IF($R486&gt;3.1*$Y$1,Q486,0)</f>
        <v>0</v>
      </c>
    </row>
    <row r="487" spans="14:23" x14ac:dyDescent="0.25">
      <c r="N487">
        <f>IF(D487=0,0,F487/D487)</f>
        <v>0</v>
      </c>
      <c r="O487">
        <f>IF(D487+L487=0,0,(F487+L487)/(D487+L487))</f>
        <v>0</v>
      </c>
      <c r="P487" s="26">
        <f>IF(D487=0,0,(F487+G487+2*H487+3*I487)/D487)</f>
        <v>0</v>
      </c>
      <c r="Q487" s="26">
        <f>IF(D487+K487+M487+O487=0,0,(F487+K487+M487)/(D487+K487+M487+O487))</f>
        <v>0</v>
      </c>
      <c r="R487" s="34">
        <f>D487+L487</f>
        <v>0</v>
      </c>
      <c r="S487" s="34">
        <f>E487+J487-I487</f>
        <v>0</v>
      </c>
      <c r="T487">
        <f>IF($R487&gt;3.1*$Y$1,N487,0)</f>
        <v>0</v>
      </c>
      <c r="U487">
        <f>IF($R487&gt;3.1*$Y$1,O487,0)</f>
        <v>0</v>
      </c>
      <c r="V487">
        <f>IF($R487&gt;3.1*$Y$1,P487,0)</f>
        <v>0</v>
      </c>
      <c r="W487">
        <f>IF($R487&gt;3.1*$Y$1,Q487,0)</f>
        <v>0</v>
      </c>
    </row>
    <row r="488" spans="14:23" x14ac:dyDescent="0.25">
      <c r="N488">
        <f>IF(D488=0,0,F488/D488)</f>
        <v>0</v>
      </c>
      <c r="O488">
        <f>IF(D488+L488=0,0,(F488+L488)/(D488+L488))</f>
        <v>0</v>
      </c>
      <c r="P488" s="26">
        <f>IF(D488=0,0,(F488+G488+2*H488+3*I488)/D488)</f>
        <v>0</v>
      </c>
      <c r="Q488" s="26">
        <f>IF(D488+K488+M488+O488=0,0,(F488+K488+M488)/(D488+K488+M488+O488))</f>
        <v>0</v>
      </c>
      <c r="R488" s="34">
        <f>D488+L488</f>
        <v>0</v>
      </c>
      <c r="S488" s="34">
        <f>E488+J488-I488</f>
        <v>0</v>
      </c>
      <c r="T488">
        <f>IF($R488&gt;3.1*$Y$1,N488,0)</f>
        <v>0</v>
      </c>
      <c r="U488">
        <f>IF($R488&gt;3.1*$Y$1,O488,0)</f>
        <v>0</v>
      </c>
      <c r="V488">
        <f>IF($R488&gt;3.1*$Y$1,P488,0)</f>
        <v>0</v>
      </c>
      <c r="W488">
        <f>IF($R488&gt;3.1*$Y$1,Q488,0)</f>
        <v>0</v>
      </c>
    </row>
    <row r="489" spans="14:23" x14ac:dyDescent="0.25">
      <c r="N489">
        <f>IF(D489=0,0,F489/D489)</f>
        <v>0</v>
      </c>
      <c r="O489">
        <f>IF(D489+L489=0,0,(F489+L489)/(D489+L489))</f>
        <v>0</v>
      </c>
      <c r="P489" s="26">
        <f>IF(D489=0,0,(F489+G489+2*H489+3*I489)/D489)</f>
        <v>0</v>
      </c>
      <c r="Q489" s="26">
        <f>IF(D489+K489+M489+O489=0,0,(F489+K489+M489)/(D489+K489+M489+O489))</f>
        <v>0</v>
      </c>
      <c r="R489" s="34">
        <f>D489+L489</f>
        <v>0</v>
      </c>
      <c r="S489" s="34">
        <f>E489+J489-I489</f>
        <v>0</v>
      </c>
      <c r="T489">
        <f>IF($R489&gt;3.1*$Y$1,N489,0)</f>
        <v>0</v>
      </c>
      <c r="U489">
        <f>IF($R489&gt;3.1*$Y$1,O489,0)</f>
        <v>0</v>
      </c>
      <c r="V489">
        <f>IF($R489&gt;3.1*$Y$1,P489,0)</f>
        <v>0</v>
      </c>
      <c r="W489">
        <f>IF($R489&gt;3.1*$Y$1,Q489,0)</f>
        <v>0</v>
      </c>
    </row>
    <row r="490" spans="14:23" x14ac:dyDescent="0.25">
      <c r="N490">
        <f>IF(D490=0,0,F490/D490)</f>
        <v>0</v>
      </c>
      <c r="O490">
        <f>IF(D490+L490=0,0,(F490+L490)/(D490+L490))</f>
        <v>0</v>
      </c>
      <c r="P490" s="26">
        <f>IF(D490=0,0,(F490+G490+2*H490+3*I490)/D490)</f>
        <v>0</v>
      </c>
      <c r="Q490" s="26">
        <f>IF(D490+K490+M490+O490=0,0,(F490+K490+M490)/(D490+K490+M490+O490))</f>
        <v>0</v>
      </c>
      <c r="R490" s="34">
        <f>D490+L490</f>
        <v>0</v>
      </c>
      <c r="S490" s="34">
        <f>E490+J490-I490</f>
        <v>0</v>
      </c>
      <c r="T490">
        <f>IF($R490&gt;3.1*$Y$1,N490,0)</f>
        <v>0</v>
      </c>
      <c r="U490">
        <f>IF($R490&gt;3.1*$Y$1,O490,0)</f>
        <v>0</v>
      </c>
      <c r="V490">
        <f>IF($R490&gt;3.1*$Y$1,P490,0)</f>
        <v>0</v>
      </c>
      <c r="W490">
        <f>IF($R490&gt;3.1*$Y$1,Q490,0)</f>
        <v>0</v>
      </c>
    </row>
    <row r="491" spans="14:23" x14ac:dyDescent="0.25">
      <c r="N491">
        <f>IF(D491=0,0,F491/D491)</f>
        <v>0</v>
      </c>
      <c r="O491">
        <f>IF(D491+L491=0,0,(F491+L491)/(D491+L491))</f>
        <v>0</v>
      </c>
      <c r="P491" s="26">
        <f>IF(D491=0,0,(F491+G491+2*H491+3*I491)/D491)</f>
        <v>0</v>
      </c>
      <c r="Q491" s="26">
        <f>IF(D491+K491+M491+O491=0,0,(F491+K491+M491)/(D491+K491+M491+O491))</f>
        <v>0</v>
      </c>
      <c r="R491" s="34">
        <f>D491+L491</f>
        <v>0</v>
      </c>
      <c r="S491" s="34">
        <f>E491+J491-I491</f>
        <v>0</v>
      </c>
      <c r="T491">
        <f>IF($R491&gt;3.1*$Y$1,N491,0)</f>
        <v>0</v>
      </c>
      <c r="U491">
        <f>IF($R491&gt;3.1*$Y$1,O491,0)</f>
        <v>0</v>
      </c>
      <c r="V491">
        <f>IF($R491&gt;3.1*$Y$1,P491,0)</f>
        <v>0</v>
      </c>
      <c r="W491">
        <f>IF($R491&gt;3.1*$Y$1,Q491,0)</f>
        <v>0</v>
      </c>
    </row>
    <row r="492" spans="14:23" x14ac:dyDescent="0.25">
      <c r="N492">
        <f>IF(D492=0,0,F492/D492)</f>
        <v>0</v>
      </c>
      <c r="O492">
        <f>IF(D492+L492=0,0,(F492+L492)/(D492+L492))</f>
        <v>0</v>
      </c>
      <c r="P492" s="26">
        <f>IF(D492=0,0,(F492+G492+2*H492+3*I492)/D492)</f>
        <v>0</v>
      </c>
      <c r="Q492" s="26">
        <f>IF(D492+K492+M492+O492=0,0,(F492+K492+M492)/(D492+K492+M492+O492))</f>
        <v>0</v>
      </c>
      <c r="R492" s="34">
        <f>D492+L492</f>
        <v>0</v>
      </c>
      <c r="S492" s="34">
        <f>E492+J492-I492</f>
        <v>0</v>
      </c>
      <c r="T492">
        <f>IF($R492&gt;3.1*$Y$1,N492,0)</f>
        <v>0</v>
      </c>
      <c r="U492">
        <f>IF($R492&gt;3.1*$Y$1,O492,0)</f>
        <v>0</v>
      </c>
      <c r="V492">
        <f>IF($R492&gt;3.1*$Y$1,P492,0)</f>
        <v>0</v>
      </c>
      <c r="W492">
        <f>IF($R492&gt;3.1*$Y$1,Q492,0)</f>
        <v>0</v>
      </c>
    </row>
    <row r="493" spans="14:23" x14ac:dyDescent="0.25">
      <c r="N493">
        <f>IF(D493=0,0,F493/D493)</f>
        <v>0</v>
      </c>
      <c r="O493">
        <f>IF(D493+L493=0,0,(F493+L493)/(D493+L493))</f>
        <v>0</v>
      </c>
      <c r="P493" s="26">
        <f>IF(D493=0,0,(F493+G493+2*H493+3*I493)/D493)</f>
        <v>0</v>
      </c>
      <c r="Q493" s="26">
        <f>IF(D493+K493+M493+O493=0,0,(F493+K493+M493)/(D493+K493+M493+O493))</f>
        <v>0</v>
      </c>
      <c r="R493" s="34">
        <f>D493+L493</f>
        <v>0</v>
      </c>
      <c r="S493" s="34">
        <f>E493+J493-I493</f>
        <v>0</v>
      </c>
      <c r="T493">
        <f>IF($R493&gt;3.1*$Y$1,N493,0)</f>
        <v>0</v>
      </c>
      <c r="U493">
        <f>IF($R493&gt;3.1*$Y$1,O493,0)</f>
        <v>0</v>
      </c>
      <c r="V493">
        <f>IF($R493&gt;3.1*$Y$1,P493,0)</f>
        <v>0</v>
      </c>
      <c r="W493">
        <f>IF($R493&gt;3.1*$Y$1,Q493,0)</f>
        <v>0</v>
      </c>
    </row>
    <row r="494" spans="14:23" x14ac:dyDescent="0.25">
      <c r="N494">
        <f>IF(D494=0,0,F494/D494)</f>
        <v>0</v>
      </c>
      <c r="O494">
        <f>IF(D494+L494=0,0,(F494+L494)/(D494+L494))</f>
        <v>0</v>
      </c>
      <c r="P494" s="26">
        <f>IF(D494=0,0,(F494+G494+2*H494+3*I494)/D494)</f>
        <v>0</v>
      </c>
      <c r="Q494" s="26">
        <f>IF(D494+K494+M494+O494=0,0,(F494+K494+M494)/(D494+K494+M494+O494))</f>
        <v>0</v>
      </c>
      <c r="R494" s="34">
        <f>D494+L494</f>
        <v>0</v>
      </c>
      <c r="S494" s="34">
        <f>E494+J494-I494</f>
        <v>0</v>
      </c>
      <c r="T494">
        <f>IF($R494&gt;3.1*$Y$1,N494,0)</f>
        <v>0</v>
      </c>
      <c r="U494">
        <f>IF($R494&gt;3.1*$Y$1,O494,0)</f>
        <v>0</v>
      </c>
      <c r="V494">
        <f>IF($R494&gt;3.1*$Y$1,P494,0)</f>
        <v>0</v>
      </c>
      <c r="W494">
        <f>IF($R494&gt;3.1*$Y$1,Q494,0)</f>
        <v>0</v>
      </c>
    </row>
    <row r="495" spans="14:23" x14ac:dyDescent="0.25">
      <c r="N495">
        <f>IF(D495=0,0,F495/D495)</f>
        <v>0</v>
      </c>
      <c r="O495">
        <f>IF(D495+L495=0,0,(F495+L495)/(D495+L495))</f>
        <v>0</v>
      </c>
      <c r="P495" s="26">
        <f>IF(D495=0,0,(F495+G495+2*H495+3*I495)/D495)</f>
        <v>0</v>
      </c>
      <c r="Q495" s="26">
        <f>IF(D495+K495+M495+O495=0,0,(F495+K495+M495)/(D495+K495+M495+O495))</f>
        <v>0</v>
      </c>
      <c r="R495" s="34">
        <f>D495+L495</f>
        <v>0</v>
      </c>
      <c r="S495" s="34">
        <f>E495+J495-I495</f>
        <v>0</v>
      </c>
      <c r="T495">
        <f>IF($R495&gt;3.1*$Y$1,N495,0)</f>
        <v>0</v>
      </c>
      <c r="U495">
        <f>IF($R495&gt;3.1*$Y$1,O495,0)</f>
        <v>0</v>
      </c>
      <c r="V495">
        <f>IF($R495&gt;3.1*$Y$1,P495,0)</f>
        <v>0</v>
      </c>
      <c r="W495">
        <f>IF($R495&gt;3.1*$Y$1,Q495,0)</f>
        <v>0</v>
      </c>
    </row>
    <row r="496" spans="14:23" x14ac:dyDescent="0.25">
      <c r="N496">
        <f>IF(D496=0,0,F496/D496)</f>
        <v>0</v>
      </c>
      <c r="O496">
        <f>IF(D496+L496=0,0,(F496+L496)/(D496+L496))</f>
        <v>0</v>
      </c>
      <c r="P496" s="26">
        <f>IF(D496=0,0,(F496+G496+2*H496+3*I496)/D496)</f>
        <v>0</v>
      </c>
      <c r="Q496" s="26">
        <f>IF(D496+K496+M496+O496=0,0,(F496+K496+M496)/(D496+K496+M496+O496))</f>
        <v>0</v>
      </c>
      <c r="R496" s="34">
        <f>D496+L496</f>
        <v>0</v>
      </c>
      <c r="S496" s="34">
        <f>E496+J496-I496</f>
        <v>0</v>
      </c>
      <c r="T496">
        <f>IF($R496&gt;3.1*$Y$1,N496,0)</f>
        <v>0</v>
      </c>
      <c r="U496">
        <f>IF($R496&gt;3.1*$Y$1,O496,0)</f>
        <v>0</v>
      </c>
      <c r="V496">
        <f>IF($R496&gt;3.1*$Y$1,P496,0)</f>
        <v>0</v>
      </c>
      <c r="W496">
        <f>IF($R496&gt;3.1*$Y$1,Q496,0)</f>
        <v>0</v>
      </c>
    </row>
    <row r="497" spans="14:23" x14ac:dyDescent="0.25">
      <c r="N497">
        <f>IF(D497=0,0,F497/D497)</f>
        <v>0</v>
      </c>
      <c r="O497">
        <f>IF(D497+L497=0,0,(F497+L497)/(D497+L497))</f>
        <v>0</v>
      </c>
      <c r="P497" s="26">
        <f>IF(D497=0,0,(F497+G497+2*H497+3*I497)/D497)</f>
        <v>0</v>
      </c>
      <c r="Q497" s="26">
        <f>IF(D497+K497+M497+O497=0,0,(F497+K497+M497)/(D497+K497+M497+O497))</f>
        <v>0</v>
      </c>
      <c r="R497" s="34">
        <f>D497+L497</f>
        <v>0</v>
      </c>
      <c r="S497" s="34">
        <f>E497+J497-I497</f>
        <v>0</v>
      </c>
      <c r="T497">
        <f>IF($R497&gt;3.1*$Y$1,N497,0)</f>
        <v>0</v>
      </c>
      <c r="U497">
        <f>IF($R497&gt;3.1*$Y$1,O497,0)</f>
        <v>0</v>
      </c>
      <c r="V497">
        <f>IF($R497&gt;3.1*$Y$1,P497,0)</f>
        <v>0</v>
      </c>
      <c r="W497">
        <f>IF($R497&gt;3.1*$Y$1,Q497,0)</f>
        <v>0</v>
      </c>
    </row>
    <row r="498" spans="14:23" x14ac:dyDescent="0.25">
      <c r="N498">
        <f>IF(D498=0,0,F498/D498)</f>
        <v>0</v>
      </c>
      <c r="O498">
        <f>IF(D498+L498=0,0,(F498+L498)/(D498+L498))</f>
        <v>0</v>
      </c>
      <c r="P498" s="26">
        <f>IF(D498=0,0,(F498+G498+2*H498+3*I498)/D498)</f>
        <v>0</v>
      </c>
      <c r="Q498" s="26">
        <f>IF(D498+K498+M498+O498=0,0,(F498+K498+M498)/(D498+K498+M498+O498))</f>
        <v>0</v>
      </c>
      <c r="R498" s="34">
        <f>D498+L498</f>
        <v>0</v>
      </c>
      <c r="S498" s="34">
        <f>E498+J498-I498</f>
        <v>0</v>
      </c>
      <c r="T498">
        <f>IF($R498&gt;3.1*$Y$1,N498,0)</f>
        <v>0</v>
      </c>
      <c r="U498">
        <f>IF($R498&gt;3.1*$Y$1,O498,0)</f>
        <v>0</v>
      </c>
      <c r="V498">
        <f>IF($R498&gt;3.1*$Y$1,P498,0)</f>
        <v>0</v>
      </c>
      <c r="W498">
        <f>IF($R498&gt;3.1*$Y$1,Q498,0)</f>
        <v>0</v>
      </c>
    </row>
    <row r="499" spans="14:23" x14ac:dyDescent="0.25">
      <c r="N499">
        <f>IF(D499=0,0,F499/D499)</f>
        <v>0</v>
      </c>
      <c r="O499">
        <f>IF(D499+L499=0,0,(F499+L499)/(D499+L499))</f>
        <v>0</v>
      </c>
      <c r="P499" s="26">
        <f>IF(D499=0,0,(F499+G499+2*H499+3*I499)/D499)</f>
        <v>0</v>
      </c>
      <c r="Q499" s="26">
        <f>IF(D499+K499+M499+O499=0,0,(F499+K499+M499)/(D499+K499+M499+O499))</f>
        <v>0</v>
      </c>
      <c r="R499" s="34">
        <f>D499+L499</f>
        <v>0</v>
      </c>
      <c r="S499" s="34">
        <f>E499+J499-I499</f>
        <v>0</v>
      </c>
      <c r="T499">
        <f>IF($R499&gt;3.1*$Y$1,N499,0)</f>
        <v>0</v>
      </c>
      <c r="U499">
        <f>IF($R499&gt;3.1*$Y$1,O499,0)</f>
        <v>0</v>
      </c>
      <c r="V499">
        <f>IF($R499&gt;3.1*$Y$1,P499,0)</f>
        <v>0</v>
      </c>
      <c r="W499">
        <f>IF($R499&gt;3.1*$Y$1,Q499,0)</f>
        <v>0</v>
      </c>
    </row>
    <row r="500" spans="14:23" x14ac:dyDescent="0.25">
      <c r="N500">
        <f>IF(D500=0,0,F500/D500)</f>
        <v>0</v>
      </c>
      <c r="O500">
        <f>IF(D500+L500=0,0,(F500+L500)/(D500+L500))</f>
        <v>0</v>
      </c>
      <c r="P500" s="26">
        <f>IF(D500=0,0,(F500+G500+2*H500+3*I500)/D500)</f>
        <v>0</v>
      </c>
      <c r="Q500" s="26">
        <f>IF(D500+K500+M500+O500=0,0,(F500+K500+M500)/(D500+K500+M500+O500))</f>
        <v>0</v>
      </c>
      <c r="R500" s="34">
        <f>D500+L500</f>
        <v>0</v>
      </c>
      <c r="S500" s="34">
        <f>E500+J500-I500</f>
        <v>0</v>
      </c>
      <c r="T500">
        <f>IF($R500&gt;3.1*$Y$1,N500,0)</f>
        <v>0</v>
      </c>
      <c r="U500">
        <f>IF($R500&gt;3.1*$Y$1,O500,0)</f>
        <v>0</v>
      </c>
      <c r="V500">
        <f>IF($R500&gt;3.1*$Y$1,P500,0)</f>
        <v>0</v>
      </c>
      <c r="W500">
        <f>IF($R500&gt;3.1*$Y$1,Q500,0)</f>
        <v>0</v>
      </c>
    </row>
    <row r="501" spans="14:23" x14ac:dyDescent="0.25">
      <c r="N501">
        <f>IF(D501=0,0,F501/D501)</f>
        <v>0</v>
      </c>
      <c r="O501">
        <f>IF(D501+L501=0,0,(F501+L501)/(D501+L501))</f>
        <v>0</v>
      </c>
      <c r="P501" s="26">
        <f>IF(D501=0,0,(F501+G501+2*H501+3*I501)/D501)</f>
        <v>0</v>
      </c>
      <c r="Q501" s="26">
        <f>IF(D501+K501+M501+O501=0,0,(F501+K501+M501)/(D501+K501+M501+O501))</f>
        <v>0</v>
      </c>
      <c r="R501" s="34">
        <f>D501+L501</f>
        <v>0</v>
      </c>
      <c r="S501" s="34">
        <f>E501+J501-I501</f>
        <v>0</v>
      </c>
      <c r="T501">
        <f>IF($R501&gt;3.1*$Y$1,N501,0)</f>
        <v>0</v>
      </c>
      <c r="U501">
        <f>IF($R501&gt;3.1*$Y$1,O501,0)</f>
        <v>0</v>
      </c>
      <c r="V501">
        <f>IF($R501&gt;3.1*$Y$1,P501,0)</f>
        <v>0</v>
      </c>
      <c r="W501">
        <f>IF($R501&gt;3.1*$Y$1,Q501,0)</f>
        <v>0</v>
      </c>
    </row>
    <row r="502" spans="14:23" x14ac:dyDescent="0.25">
      <c r="N502">
        <f>IF(D502=0,0,F502/D502)</f>
        <v>0</v>
      </c>
      <c r="O502">
        <f>IF(D502+L502=0,0,(F502+L502)/(D502+L502))</f>
        <v>0</v>
      </c>
      <c r="P502" s="26">
        <f>IF(D502=0,0,(F502+G502+2*H502+3*I502)/D502)</f>
        <v>0</v>
      </c>
      <c r="Q502" s="26">
        <f>IF(D502+K502+M502+O502=0,0,(F502+K502+M502)/(D502+K502+M502+O502))</f>
        <v>0</v>
      </c>
      <c r="R502" s="34">
        <f>D502+L502</f>
        <v>0</v>
      </c>
      <c r="S502" s="34">
        <f>E502+J502-I502</f>
        <v>0</v>
      </c>
      <c r="T502">
        <f>IF($R502&gt;3.1*$Y$1,N502,0)</f>
        <v>0</v>
      </c>
      <c r="U502">
        <f>IF($R502&gt;3.1*$Y$1,O502,0)</f>
        <v>0</v>
      </c>
      <c r="V502">
        <f>IF($R502&gt;3.1*$Y$1,P502,0)</f>
        <v>0</v>
      </c>
      <c r="W502">
        <f>IF($R502&gt;3.1*$Y$1,Q502,0)</f>
        <v>0</v>
      </c>
    </row>
    <row r="503" spans="14:23" x14ac:dyDescent="0.25">
      <c r="N503">
        <f>IF(D503=0,0,F503/D503)</f>
        <v>0</v>
      </c>
      <c r="O503">
        <f>IF(D503+L503=0,0,(F503+L503)/(D503+L503))</f>
        <v>0</v>
      </c>
      <c r="P503" s="26">
        <f>IF(D503=0,0,(F503+G503+2*H503+3*I503)/D503)</f>
        <v>0</v>
      </c>
      <c r="Q503" s="26">
        <f>IF(D503+K503+M503+O503=0,0,(F503+K503+M503)/(D503+K503+M503+O503))</f>
        <v>0</v>
      </c>
      <c r="R503" s="34">
        <f>D503+L503</f>
        <v>0</v>
      </c>
      <c r="S503" s="34">
        <f>E503+J503-I503</f>
        <v>0</v>
      </c>
      <c r="T503">
        <f>IF($R503&gt;3.1*$Y$1,N503,0)</f>
        <v>0</v>
      </c>
      <c r="U503">
        <f>IF($R503&gt;3.1*$Y$1,O503,0)</f>
        <v>0</v>
      </c>
      <c r="V503">
        <f>IF($R503&gt;3.1*$Y$1,P503,0)</f>
        <v>0</v>
      </c>
      <c r="W503">
        <f>IF($R503&gt;3.1*$Y$1,Q503,0)</f>
        <v>0</v>
      </c>
    </row>
    <row r="504" spans="14:23" x14ac:dyDescent="0.25">
      <c r="N504">
        <f>IF(D504=0,0,F504/D504)</f>
        <v>0</v>
      </c>
      <c r="O504">
        <f>IF(D504+L504=0,0,(F504+L504)/(D504+L504))</f>
        <v>0</v>
      </c>
      <c r="P504" s="26">
        <f>IF(D504=0,0,(F504+G504+2*H504+3*I504)/D504)</f>
        <v>0</v>
      </c>
      <c r="Q504" s="26">
        <f>IF(D504+K504+M504+O504=0,0,(F504+K504+M504)/(D504+K504+M504+O504))</f>
        <v>0</v>
      </c>
      <c r="R504" s="34">
        <f>D504+L504</f>
        <v>0</v>
      </c>
      <c r="S504" s="34">
        <f>E504+J504-I504</f>
        <v>0</v>
      </c>
      <c r="T504">
        <f>IF($R504&gt;3.1*$Y$1,N504,0)</f>
        <v>0</v>
      </c>
      <c r="U504">
        <f>IF($R504&gt;3.1*$Y$1,O504,0)</f>
        <v>0</v>
      </c>
      <c r="V504">
        <f>IF($R504&gt;3.1*$Y$1,P504,0)</f>
        <v>0</v>
      </c>
      <c r="W504">
        <f>IF($R504&gt;3.1*$Y$1,Q504,0)</f>
        <v>0</v>
      </c>
    </row>
    <row r="505" spans="14:23" x14ac:dyDescent="0.25">
      <c r="N505">
        <f>IF(D505=0,0,F505/D505)</f>
        <v>0</v>
      </c>
      <c r="O505">
        <f>IF(D505+L505=0,0,(F505+L505)/(D505+L505))</f>
        <v>0</v>
      </c>
      <c r="P505" s="26">
        <f>IF(D505=0,0,(F505+G505+2*H505+3*I505)/D505)</f>
        <v>0</v>
      </c>
      <c r="Q505" s="26">
        <f>IF(D505+K505+M505+O505=0,0,(F505+K505+M505)/(D505+K505+M505+O505))</f>
        <v>0</v>
      </c>
      <c r="R505" s="34">
        <f>D505+L505</f>
        <v>0</v>
      </c>
      <c r="S505" s="34">
        <f>E505+J505-I505</f>
        <v>0</v>
      </c>
      <c r="T505">
        <f>IF($R505&gt;3.1*$Y$1,N505,0)</f>
        <v>0</v>
      </c>
      <c r="U505">
        <f>IF($R505&gt;3.1*$Y$1,O505,0)</f>
        <v>0</v>
      </c>
      <c r="V505">
        <f>IF($R505&gt;3.1*$Y$1,P505,0)</f>
        <v>0</v>
      </c>
      <c r="W505">
        <f>IF($R505&gt;3.1*$Y$1,Q505,0)</f>
        <v>0</v>
      </c>
    </row>
    <row r="506" spans="14:23" x14ac:dyDescent="0.25">
      <c r="N506">
        <f>IF(D506=0,0,F506/D506)</f>
        <v>0</v>
      </c>
      <c r="O506">
        <f>IF(D506+L506=0,0,(F506+L506)/(D506+L506))</f>
        <v>0</v>
      </c>
      <c r="P506" s="26">
        <f>IF(D506=0,0,(F506+G506+2*H506+3*I506)/D506)</f>
        <v>0</v>
      </c>
      <c r="Q506" s="26">
        <f>IF(D506+K506+M506+O506=0,0,(F506+K506+M506)/(D506+K506+M506+O506))</f>
        <v>0</v>
      </c>
      <c r="R506" s="34">
        <f>D506+L506</f>
        <v>0</v>
      </c>
      <c r="S506" s="34">
        <f>E506+J506-I506</f>
        <v>0</v>
      </c>
      <c r="T506">
        <f>IF($R506&gt;3.1*$Y$1,N506,0)</f>
        <v>0</v>
      </c>
      <c r="U506">
        <f>IF($R506&gt;3.1*$Y$1,O506,0)</f>
        <v>0</v>
      </c>
      <c r="V506">
        <f>IF($R506&gt;3.1*$Y$1,P506,0)</f>
        <v>0</v>
      </c>
      <c r="W506">
        <f>IF($R506&gt;3.1*$Y$1,Q506,0)</f>
        <v>0</v>
      </c>
    </row>
    <row r="507" spans="14:23" x14ac:dyDescent="0.25">
      <c r="N507">
        <f>IF(D507=0,0,F507/D507)</f>
        <v>0</v>
      </c>
      <c r="O507">
        <f>IF(D507+L507=0,0,(F507+L507)/(D507+L507))</f>
        <v>0</v>
      </c>
      <c r="P507" s="26">
        <f>IF(D507=0,0,(F507+G507+2*H507+3*I507)/D507)</f>
        <v>0</v>
      </c>
      <c r="Q507" s="26">
        <f>IF(D507+K507+M507+O507=0,0,(F507+K507+M507)/(D507+K507+M507+O507))</f>
        <v>0</v>
      </c>
      <c r="R507" s="34">
        <f>D507+L507</f>
        <v>0</v>
      </c>
      <c r="S507" s="34">
        <f>E507+J507-I507</f>
        <v>0</v>
      </c>
      <c r="T507">
        <f>IF($R507&gt;3.1*$Y$1,N507,0)</f>
        <v>0</v>
      </c>
      <c r="U507">
        <f>IF($R507&gt;3.1*$Y$1,O507,0)</f>
        <v>0</v>
      </c>
      <c r="V507">
        <f>IF($R507&gt;3.1*$Y$1,P507,0)</f>
        <v>0</v>
      </c>
      <c r="W507">
        <f>IF($R507&gt;3.1*$Y$1,Q507,0)</f>
        <v>0</v>
      </c>
    </row>
    <row r="508" spans="14:23" x14ac:dyDescent="0.25">
      <c r="N508">
        <f>IF(D508=0,0,F508/D508)</f>
        <v>0</v>
      </c>
      <c r="O508">
        <f>IF(D508+L508=0,0,(F508+L508)/(D508+L508))</f>
        <v>0</v>
      </c>
      <c r="P508" s="26">
        <f>IF(D508=0,0,(F508+G508+2*H508+3*I508)/D508)</f>
        <v>0</v>
      </c>
      <c r="Q508" s="26">
        <f>IF(D508+K508+M508+O508=0,0,(F508+K508+M508)/(D508+K508+M508+O508))</f>
        <v>0</v>
      </c>
      <c r="R508" s="34">
        <f>D508+L508</f>
        <v>0</v>
      </c>
      <c r="S508" s="34">
        <f>E508+J508-I508</f>
        <v>0</v>
      </c>
      <c r="T508">
        <f>IF($R508&gt;3.1*$Y$1,N508,0)</f>
        <v>0</v>
      </c>
      <c r="U508">
        <f>IF($R508&gt;3.1*$Y$1,O508,0)</f>
        <v>0</v>
      </c>
      <c r="V508">
        <f>IF($R508&gt;3.1*$Y$1,P508,0)</f>
        <v>0</v>
      </c>
      <c r="W508">
        <f>IF($R508&gt;3.1*$Y$1,Q508,0)</f>
        <v>0</v>
      </c>
    </row>
    <row r="509" spans="14:23" x14ac:dyDescent="0.25">
      <c r="N509">
        <f>IF(D509=0,0,F509/D509)</f>
        <v>0</v>
      </c>
      <c r="O509">
        <f>IF(D509+L509=0,0,(F509+L509)/(D509+L509))</f>
        <v>0</v>
      </c>
      <c r="P509" s="26">
        <f>IF(D509=0,0,(F509+G509+2*H509+3*I509)/D509)</f>
        <v>0</v>
      </c>
      <c r="Q509" s="26">
        <f>IF(D509+K509+M509+O509=0,0,(F509+K509+M509)/(D509+K509+M509+O509))</f>
        <v>0</v>
      </c>
      <c r="R509" s="34">
        <f>D509+L509</f>
        <v>0</v>
      </c>
      <c r="S509" s="34">
        <f>E509+J509-I509</f>
        <v>0</v>
      </c>
      <c r="T509">
        <f>IF($R509&gt;3.1*$Y$1,N509,0)</f>
        <v>0</v>
      </c>
      <c r="U509">
        <f>IF($R509&gt;3.1*$Y$1,O509,0)</f>
        <v>0</v>
      </c>
      <c r="V509">
        <f>IF($R509&gt;3.1*$Y$1,P509,0)</f>
        <v>0</v>
      </c>
      <c r="W509">
        <f>IF($R509&gt;3.1*$Y$1,Q509,0)</f>
        <v>0</v>
      </c>
    </row>
    <row r="510" spans="14:23" x14ac:dyDescent="0.25">
      <c r="N510">
        <f>IF(D510=0,0,F510/D510)</f>
        <v>0</v>
      </c>
      <c r="O510">
        <f>IF(D510+L510=0,0,(F510+L510)/(D510+L510))</f>
        <v>0</v>
      </c>
      <c r="P510" s="26">
        <f>IF(D510=0,0,(F510+G510+2*H510+3*I510)/D510)</f>
        <v>0</v>
      </c>
      <c r="Q510" s="26">
        <f>IF(D510+K510+M510+O510=0,0,(F510+K510+M510)/(D510+K510+M510+O510))</f>
        <v>0</v>
      </c>
      <c r="R510" s="34">
        <f>D510+L510</f>
        <v>0</v>
      </c>
      <c r="S510" s="34">
        <f>E510+J510-I510</f>
        <v>0</v>
      </c>
      <c r="T510">
        <f>IF($R510&gt;3.1*$Y$1,N510,0)</f>
        <v>0</v>
      </c>
      <c r="U510">
        <f>IF($R510&gt;3.1*$Y$1,O510,0)</f>
        <v>0</v>
      </c>
      <c r="V510">
        <f>IF($R510&gt;3.1*$Y$1,P510,0)</f>
        <v>0</v>
      </c>
      <c r="W510">
        <f>IF($R510&gt;3.1*$Y$1,Q510,0)</f>
        <v>0</v>
      </c>
    </row>
    <row r="511" spans="14:23" x14ac:dyDescent="0.25">
      <c r="N511">
        <f>IF(D511=0,0,F511/D511)</f>
        <v>0</v>
      </c>
      <c r="O511">
        <f>IF(D511+L511=0,0,(F511+L511)/(D511+L511))</f>
        <v>0</v>
      </c>
      <c r="P511" s="26">
        <f>IF(D511=0,0,(F511+G511+2*H511+3*I511)/D511)</f>
        <v>0</v>
      </c>
      <c r="Q511" s="26">
        <f>IF(D511+K511+M511+O511=0,0,(F511+K511+M511)/(D511+K511+M511+O511))</f>
        <v>0</v>
      </c>
      <c r="R511" s="34">
        <f>D511+L511</f>
        <v>0</v>
      </c>
      <c r="S511" s="34">
        <f>E511+J511-I511</f>
        <v>0</v>
      </c>
      <c r="T511">
        <f>IF($R511&gt;3.1*$Y$1,N511,0)</f>
        <v>0</v>
      </c>
      <c r="U511">
        <f>IF($R511&gt;3.1*$Y$1,O511,0)</f>
        <v>0</v>
      </c>
      <c r="V511">
        <f>IF($R511&gt;3.1*$Y$1,P511,0)</f>
        <v>0</v>
      </c>
      <c r="W511">
        <f>IF($R511&gt;3.1*$Y$1,Q511,0)</f>
        <v>0</v>
      </c>
    </row>
    <row r="512" spans="14:23" x14ac:dyDescent="0.25">
      <c r="N512">
        <f>IF(D512=0,0,F512/D512)</f>
        <v>0</v>
      </c>
      <c r="O512">
        <f>IF(D512+L512=0,0,(F512+L512)/(D512+L512))</f>
        <v>0</v>
      </c>
      <c r="P512" s="26">
        <f>IF(D512=0,0,(F512+G512+2*H512+3*I512)/D512)</f>
        <v>0</v>
      </c>
      <c r="Q512" s="26">
        <f>IF(D512+K512+M512+O512=0,0,(F512+K512+M512)/(D512+K512+M512+O512))</f>
        <v>0</v>
      </c>
      <c r="R512" s="34">
        <f>D512+L512</f>
        <v>0</v>
      </c>
      <c r="S512" s="34">
        <f>E512+J512-I512</f>
        <v>0</v>
      </c>
      <c r="T512">
        <f>IF($R512&gt;3.1*$Y$1,N512,0)</f>
        <v>0</v>
      </c>
      <c r="U512">
        <f>IF($R512&gt;3.1*$Y$1,O512,0)</f>
        <v>0</v>
      </c>
      <c r="V512">
        <f>IF($R512&gt;3.1*$Y$1,P512,0)</f>
        <v>0</v>
      </c>
      <c r="W512">
        <f>IF($R512&gt;3.1*$Y$1,Q512,0)</f>
        <v>0</v>
      </c>
    </row>
    <row r="513" spans="14:23" x14ac:dyDescent="0.25">
      <c r="N513">
        <f>IF(D513=0,0,F513/D513)</f>
        <v>0</v>
      </c>
      <c r="O513">
        <f>IF(D513+L513=0,0,(F513+L513)/(D513+L513))</f>
        <v>0</v>
      </c>
      <c r="P513" s="26">
        <f>IF(D513=0,0,(F513+G513+2*H513+3*I513)/D513)</f>
        <v>0</v>
      </c>
      <c r="Q513" s="26">
        <f>IF(D513+K513+M513+O513=0,0,(F513+K513+M513)/(D513+K513+M513+O513))</f>
        <v>0</v>
      </c>
      <c r="R513" s="34">
        <f>D513+L513</f>
        <v>0</v>
      </c>
      <c r="S513" s="34">
        <f>E513+J513-I513</f>
        <v>0</v>
      </c>
      <c r="T513">
        <f>IF($R513&gt;3.1*$Y$1,N513,0)</f>
        <v>0</v>
      </c>
      <c r="U513">
        <f>IF($R513&gt;3.1*$Y$1,O513,0)</f>
        <v>0</v>
      </c>
      <c r="V513">
        <f>IF($R513&gt;3.1*$Y$1,P513,0)</f>
        <v>0</v>
      </c>
      <c r="W513">
        <f>IF($R513&gt;3.1*$Y$1,Q513,0)</f>
        <v>0</v>
      </c>
    </row>
    <row r="514" spans="14:23" x14ac:dyDescent="0.25">
      <c r="N514">
        <f>IF(D514=0,0,F514/D514)</f>
        <v>0</v>
      </c>
      <c r="O514">
        <f>IF(D514+L514=0,0,(F514+L514)/(D514+L514))</f>
        <v>0</v>
      </c>
      <c r="P514" s="26">
        <f>IF(D514=0,0,(F514+G514+2*H514+3*I514)/D514)</f>
        <v>0</v>
      </c>
      <c r="Q514" s="26">
        <f>IF(D514+K514+M514+O514=0,0,(F514+K514+M514)/(D514+K514+M514+O514))</f>
        <v>0</v>
      </c>
      <c r="R514" s="34">
        <f>D514+L514</f>
        <v>0</v>
      </c>
      <c r="S514" s="34">
        <f>E514+J514-I514</f>
        <v>0</v>
      </c>
      <c r="T514">
        <f>IF($R514&gt;3.1*$Y$1,N514,0)</f>
        <v>0</v>
      </c>
      <c r="U514">
        <f>IF($R514&gt;3.1*$Y$1,O514,0)</f>
        <v>0</v>
      </c>
      <c r="V514">
        <f>IF($R514&gt;3.1*$Y$1,P514,0)</f>
        <v>0</v>
      </c>
      <c r="W514">
        <f>IF($R514&gt;3.1*$Y$1,Q514,0)</f>
        <v>0</v>
      </c>
    </row>
    <row r="515" spans="14:23" x14ac:dyDescent="0.25">
      <c r="N515">
        <f>IF(D515=0,0,F515/D515)</f>
        <v>0</v>
      </c>
      <c r="O515">
        <f>IF(D515+L515=0,0,(F515+L515)/(D515+L515))</f>
        <v>0</v>
      </c>
      <c r="P515" s="26">
        <f>IF(D515=0,0,(F515+G515+2*H515+3*I515)/D515)</f>
        <v>0</v>
      </c>
      <c r="Q515" s="26">
        <f>IF(D515+K515+M515+O515=0,0,(F515+K515+M515)/(D515+K515+M515+O515))</f>
        <v>0</v>
      </c>
      <c r="R515" s="34">
        <f>D515+L515</f>
        <v>0</v>
      </c>
      <c r="S515" s="34">
        <f>E515+J515-I515</f>
        <v>0</v>
      </c>
      <c r="T515">
        <f>IF($R515&gt;3.1*$Y$1,N515,0)</f>
        <v>0</v>
      </c>
      <c r="U515">
        <f>IF($R515&gt;3.1*$Y$1,O515,0)</f>
        <v>0</v>
      </c>
      <c r="V515">
        <f>IF($R515&gt;3.1*$Y$1,P515,0)</f>
        <v>0</v>
      </c>
      <c r="W515">
        <f>IF($R515&gt;3.1*$Y$1,Q515,0)</f>
        <v>0</v>
      </c>
    </row>
    <row r="516" spans="14:23" x14ac:dyDescent="0.25">
      <c r="N516">
        <f>IF(D516=0,0,F516/D516)</f>
        <v>0</v>
      </c>
      <c r="O516">
        <f>IF(D516+L516=0,0,(F516+L516)/(D516+L516))</f>
        <v>0</v>
      </c>
      <c r="P516" s="26">
        <f>IF(D516=0,0,(F516+G516+2*H516+3*I516)/D516)</f>
        <v>0</v>
      </c>
      <c r="Q516" s="26">
        <f>IF(D516+K516+M516+O516=0,0,(F516+K516+M516)/(D516+K516+M516+O516))</f>
        <v>0</v>
      </c>
      <c r="R516" s="34">
        <f>D516+L516</f>
        <v>0</v>
      </c>
      <c r="S516" s="34">
        <f>E516+G516-J516</f>
        <v>0</v>
      </c>
      <c r="T516">
        <f>IF($R516&gt;3.1*$Y$1,N516,0)</f>
        <v>0</v>
      </c>
      <c r="U516">
        <f>IF($R516&gt;3.1*$Y$1,O516,0)</f>
        <v>0</v>
      </c>
      <c r="V516">
        <f>IF($R516&gt;3.1*$Y$1,P516,0)</f>
        <v>0</v>
      </c>
      <c r="W516">
        <f>IF($R516&gt;3.1*$Y$1,Q516,0)</f>
        <v>0</v>
      </c>
    </row>
    <row r="517" spans="14:23" x14ac:dyDescent="0.25">
      <c r="N517">
        <f>IF(D517=0,0,F517/D517)</f>
        <v>0</v>
      </c>
      <c r="O517">
        <f>IF(D517+L517=0,0,(F517+L517)/(D517+L517))</f>
        <v>0</v>
      </c>
      <c r="P517" s="26">
        <f>IF(D517=0,0,(F517+G517+2*H517+3*I517)/D517)</f>
        <v>0</v>
      </c>
      <c r="Q517" s="26">
        <f>IF(D517+K517+M517+O517=0,0,(F517+K517+M517)/(D517+K517+M517+O517))</f>
        <v>0</v>
      </c>
      <c r="R517" s="34">
        <f>D517+L517</f>
        <v>0</v>
      </c>
      <c r="S517" s="34">
        <f>E517+G517-J517</f>
        <v>0</v>
      </c>
      <c r="T517">
        <f>IF($R517&gt;3.1*$Y$1,N517,0)</f>
        <v>0</v>
      </c>
      <c r="U517">
        <f>IF($R517&gt;3.1*$Y$1,O517,0)</f>
        <v>0</v>
      </c>
      <c r="V517">
        <f>IF($R517&gt;3.1*$Y$1,P517,0)</f>
        <v>0</v>
      </c>
      <c r="W517">
        <f>IF($R517&gt;3.1*$Y$1,Q517,0)</f>
        <v>0</v>
      </c>
    </row>
    <row r="518" spans="14:23" x14ac:dyDescent="0.25">
      <c r="N518">
        <f>IF(D518=0,0,F518/D518)</f>
        <v>0</v>
      </c>
      <c r="O518">
        <f>IF(D518+L518=0,0,(F518+L518)/(D518+L518))</f>
        <v>0</v>
      </c>
      <c r="P518" s="26">
        <f>IF(D518=0,0,(F518+G518+2*H518+3*I518)/D518)</f>
        <v>0</v>
      </c>
      <c r="Q518" s="26">
        <f>IF(D518+K518+M518+O518=0,0,(F518+K518+M518)/(D518+K518+M518+O518))</f>
        <v>0</v>
      </c>
      <c r="R518" s="34">
        <f>D518+L518</f>
        <v>0</v>
      </c>
      <c r="S518" s="34">
        <f>E518+G518-J518</f>
        <v>0</v>
      </c>
      <c r="T518">
        <f>IF($R518&gt;3.1*$Y$1,N518,0)</f>
        <v>0</v>
      </c>
      <c r="U518">
        <f>IF($R518&gt;3.1*$Y$1,O518,0)</f>
        <v>0</v>
      </c>
      <c r="V518">
        <f>IF($R518&gt;3.1*$Y$1,P518,0)</f>
        <v>0</v>
      </c>
      <c r="W518">
        <f>IF($R518&gt;3.1*$Y$1,Q518,0)</f>
        <v>0</v>
      </c>
    </row>
    <row r="519" spans="14:23" x14ac:dyDescent="0.25">
      <c r="N519">
        <f>IF(D519=0,0,F519/D519)</f>
        <v>0</v>
      </c>
      <c r="O519">
        <f>IF(D519+L519=0,0,(F519+L519)/(D519+L519))</f>
        <v>0</v>
      </c>
      <c r="P519" s="26">
        <f>IF(D519=0,0,(F519+G519+2*H519+3*I519)/D519)</f>
        <v>0</v>
      </c>
      <c r="Q519" s="26">
        <f>IF(D519+K519+M519+O519=0,0,(F519+K519+M519)/(D519+K519+M519+O519))</f>
        <v>0</v>
      </c>
      <c r="R519" s="34">
        <f>D519+L519</f>
        <v>0</v>
      </c>
      <c r="S519" s="34">
        <f>E519+G519-J519</f>
        <v>0</v>
      </c>
      <c r="T519">
        <f>IF($R519&gt;3.1*$Y$1,N519,0)</f>
        <v>0</v>
      </c>
      <c r="U519">
        <f>IF($R519&gt;3.1*$Y$1,O519,0)</f>
        <v>0</v>
      </c>
      <c r="V519">
        <f>IF($R519&gt;3.1*$Y$1,P519,0)</f>
        <v>0</v>
      </c>
      <c r="W519">
        <f>IF($R519&gt;3.1*$Y$1,Q519,0)</f>
        <v>0</v>
      </c>
    </row>
    <row r="520" spans="14:23" x14ac:dyDescent="0.25">
      <c r="N520">
        <f>IF(D520=0,0,F520/D520)</f>
        <v>0</v>
      </c>
      <c r="O520">
        <f>IF(D520+L520=0,0,(F520+L520)/(D520+L520))</f>
        <v>0</v>
      </c>
      <c r="P520" s="26">
        <f>IF(D520=0,0,(F520+G520+2*H520+3*I520)/D520)</f>
        <v>0</v>
      </c>
      <c r="Q520" s="26">
        <f>IF(D520+K520+M520+O520=0,0,(F520+K520+M520)/(D520+K520+M520+O520))</f>
        <v>0</v>
      </c>
      <c r="R520" s="34">
        <f>D520+L520</f>
        <v>0</v>
      </c>
      <c r="S520" s="34">
        <f>E520+G520-J520</f>
        <v>0</v>
      </c>
      <c r="T520">
        <f>IF($R520&gt;3.1*$Y$1,N520,0)</f>
        <v>0</v>
      </c>
      <c r="U520">
        <f>IF($R520&gt;3.1*$Y$1,O520,0)</f>
        <v>0</v>
      </c>
      <c r="V520">
        <f>IF($R520&gt;3.1*$Y$1,P520,0)</f>
        <v>0</v>
      </c>
      <c r="W520">
        <f>IF($R520&gt;3.1*$Y$1,Q520,0)</f>
        <v>0</v>
      </c>
    </row>
    <row r="521" spans="14:23" x14ac:dyDescent="0.25">
      <c r="N521">
        <f>IF(D521=0,0,F521/D521)</f>
        <v>0</v>
      </c>
      <c r="O521">
        <f>IF(D521+L521=0,0,(F521+L521)/(D521+L521))</f>
        <v>0</v>
      </c>
      <c r="P521" s="26">
        <f>IF(D521=0,0,(F521+G521+2*H521+3*I521)/D521)</f>
        <v>0</v>
      </c>
      <c r="Q521" s="26">
        <f>IF(D521+K521+M521+O521=0,0,(F521+K521+M521)/(D521+K521+M521+O521))</f>
        <v>0</v>
      </c>
      <c r="R521" s="34">
        <f>D521+L521</f>
        <v>0</v>
      </c>
      <c r="S521" s="34">
        <f>E521+G521-J521</f>
        <v>0</v>
      </c>
      <c r="T521">
        <f>IF($R521&gt;3.1*$Y$1,N521,0)</f>
        <v>0</v>
      </c>
      <c r="U521">
        <f>IF($R521&gt;3.1*$Y$1,O521,0)</f>
        <v>0</v>
      </c>
      <c r="V521">
        <f>IF($R521&gt;3.1*$Y$1,P521,0)</f>
        <v>0</v>
      </c>
      <c r="W521">
        <f>IF($R521&gt;3.1*$Y$1,Q521,0)</f>
        <v>0</v>
      </c>
    </row>
    <row r="522" spans="14:23" x14ac:dyDescent="0.25">
      <c r="N522">
        <f>IF(D522=0,0,F522/D522)</f>
        <v>0</v>
      </c>
      <c r="O522">
        <f>IF(D522+L522=0,0,(F522+L522)/(D522+L522))</f>
        <v>0</v>
      </c>
      <c r="P522" s="26">
        <f>IF(D522=0,0,(F522+G522+2*H522+3*I522)/D522)</f>
        <v>0</v>
      </c>
      <c r="Q522" s="26">
        <f>IF(D522+K522+M522+O522=0,0,(F522+K522+M522)/(D522+K522+M522+O522))</f>
        <v>0</v>
      </c>
      <c r="R522" s="34">
        <f>D522+L522</f>
        <v>0</v>
      </c>
      <c r="S522" s="34">
        <f>E522+G522-J522</f>
        <v>0</v>
      </c>
      <c r="T522">
        <f>IF($R522&gt;3.1*$Y$1,N522,0)</f>
        <v>0</v>
      </c>
      <c r="U522">
        <f>IF($R522&gt;3.1*$Y$1,O522,0)</f>
        <v>0</v>
      </c>
      <c r="V522">
        <f>IF($R522&gt;3.1*$Y$1,P522,0)</f>
        <v>0</v>
      </c>
      <c r="W522">
        <f>IF($R522&gt;3.1*$Y$1,Q522,0)</f>
        <v>0</v>
      </c>
    </row>
    <row r="523" spans="14:23" x14ac:dyDescent="0.25">
      <c r="N523">
        <f>IF(D523=0,0,F523/D523)</f>
        <v>0</v>
      </c>
      <c r="O523">
        <f>IF(D523+L523=0,0,(F523+L523)/(D523+L523))</f>
        <v>0</v>
      </c>
      <c r="P523" s="26">
        <f>IF(D523=0,0,(F523+G523+2*H523+3*I523)/D523)</f>
        <v>0</v>
      </c>
      <c r="Q523" s="26">
        <f>IF(D523+K523+M523+O523=0,0,(F523+K523+M523)/(D523+K523+M523+O523))</f>
        <v>0</v>
      </c>
      <c r="R523" s="34">
        <f>D523+L523</f>
        <v>0</v>
      </c>
      <c r="S523" s="34">
        <f>E523+G523-J523</f>
        <v>0</v>
      </c>
      <c r="T523">
        <f>IF($R523&gt;3.1*$Y$1,N523,0)</f>
        <v>0</v>
      </c>
      <c r="U523">
        <f>IF($R523&gt;3.1*$Y$1,O523,0)</f>
        <v>0</v>
      </c>
      <c r="V523">
        <f>IF($R523&gt;3.1*$Y$1,P523,0)</f>
        <v>0</v>
      </c>
      <c r="W523">
        <f>IF($R523&gt;3.1*$Y$1,Q523,0)</f>
        <v>0</v>
      </c>
    </row>
    <row r="524" spans="14:23" x14ac:dyDescent="0.25">
      <c r="N524">
        <f>IF(D524=0,0,F524/D524)</f>
        <v>0</v>
      </c>
      <c r="O524">
        <f>IF(D524+L524=0,0,(F524+L524)/(D524+L524))</f>
        <v>0</v>
      </c>
      <c r="P524" s="26">
        <f>IF(D524=0,0,(F524+G524+2*H524+3*I524)/D524)</f>
        <v>0</v>
      </c>
      <c r="Q524" s="26">
        <f>IF(D524+K524+M524+O524=0,0,(F524+K524+M524)/(D524+K524+M524+O524))</f>
        <v>0</v>
      </c>
      <c r="R524" s="34">
        <f>D524+L524</f>
        <v>0</v>
      </c>
      <c r="S524" s="34">
        <f>E524+G524-J524</f>
        <v>0</v>
      </c>
      <c r="T524">
        <f>IF($R524&gt;3.1*$Y$1,N524,0)</f>
        <v>0</v>
      </c>
      <c r="U524">
        <f>IF($R524&gt;3.1*$Y$1,O524,0)</f>
        <v>0</v>
      </c>
      <c r="V524">
        <f>IF($R524&gt;3.1*$Y$1,P524,0)</f>
        <v>0</v>
      </c>
      <c r="W524">
        <f>IF($R524&gt;3.1*$Y$1,Q524,0)</f>
        <v>0</v>
      </c>
    </row>
    <row r="525" spans="14:23" x14ac:dyDescent="0.25">
      <c r="N525">
        <f>IF(D525=0,0,F525/D525)</f>
        <v>0</v>
      </c>
      <c r="O525">
        <f>IF(D525+L525=0,0,(F525+L525)/(D525+L525))</f>
        <v>0</v>
      </c>
      <c r="P525" s="26">
        <f>IF(D525=0,0,(F525+G525+2*H525+3*I525)/D525)</f>
        <v>0</v>
      </c>
      <c r="Q525" s="26">
        <f>IF(D525+K525+M525+O525=0,0,(F525+K525+M525)/(D525+K525+M525+O525))</f>
        <v>0</v>
      </c>
      <c r="R525" s="34">
        <f>D525+L525</f>
        <v>0</v>
      </c>
      <c r="S525" s="34">
        <f>E525+G525-J525</f>
        <v>0</v>
      </c>
      <c r="T525">
        <f>IF($R525&gt;3.1*$Y$1,N525,0)</f>
        <v>0</v>
      </c>
      <c r="U525">
        <f>IF($R525&gt;3.1*$Y$1,O525,0)</f>
        <v>0</v>
      </c>
      <c r="V525">
        <f>IF($R525&gt;3.1*$Y$1,P525,0)</f>
        <v>0</v>
      </c>
      <c r="W525">
        <f>IF($R525&gt;3.1*$Y$1,Q525,0)</f>
        <v>0</v>
      </c>
    </row>
    <row r="526" spans="14:23" x14ac:dyDescent="0.25">
      <c r="N526">
        <f>IF(D526=0,0,F526/D526)</f>
        <v>0</v>
      </c>
      <c r="O526">
        <f>IF(D526+L526=0,0,(F526+L526)/(D526+L526))</f>
        <v>0</v>
      </c>
      <c r="P526" s="26">
        <f>IF(D526=0,0,(F526+G526+2*H526+3*I526)/D526)</f>
        <v>0</v>
      </c>
      <c r="Q526" s="26">
        <f>IF(D526+K526+M526+O526=0,0,(F526+K526+M526)/(D526+K526+M526+O526))</f>
        <v>0</v>
      </c>
      <c r="R526" s="34">
        <f>D526+L526</f>
        <v>0</v>
      </c>
      <c r="S526" s="34">
        <f>E526+G526-J526</f>
        <v>0</v>
      </c>
      <c r="T526">
        <f>IF($R526&gt;3.1*$Y$1,N526,0)</f>
        <v>0</v>
      </c>
      <c r="U526">
        <f>IF($R526&gt;3.1*$Y$1,O526,0)</f>
        <v>0</v>
      </c>
      <c r="V526">
        <f>IF($R526&gt;3.1*$Y$1,P526,0)</f>
        <v>0</v>
      </c>
      <c r="W526">
        <f>IF($R526&gt;3.1*$Y$1,Q526,0)</f>
        <v>0</v>
      </c>
    </row>
    <row r="527" spans="14:23" x14ac:dyDescent="0.25">
      <c r="N527">
        <f>IF(D527=0,0,F527/D527)</f>
        <v>0</v>
      </c>
      <c r="O527">
        <f>IF(D527+L527=0,0,(F527+L527)/(D527+L527))</f>
        <v>0</v>
      </c>
      <c r="P527" s="26">
        <f>IF(D527=0,0,(F527+G527+2*H527+3*I527)/D527)</f>
        <v>0</v>
      </c>
      <c r="Q527" s="26">
        <f>IF(D527+K527+M527+O527=0,0,(F527+K527+M527)/(D527+K527+M527+O527))</f>
        <v>0</v>
      </c>
      <c r="R527" s="34">
        <f>D527+L527</f>
        <v>0</v>
      </c>
      <c r="S527" s="34">
        <f>E527+G527-J527</f>
        <v>0</v>
      </c>
      <c r="T527">
        <f>IF($R527&gt;3.1*$Y$1,N527,0)</f>
        <v>0</v>
      </c>
      <c r="U527">
        <f>IF($R527&gt;3.1*$Y$1,O527,0)</f>
        <v>0</v>
      </c>
      <c r="V527">
        <f>IF($R527&gt;3.1*$Y$1,P527,0)</f>
        <v>0</v>
      </c>
      <c r="W527">
        <f>IF($R527&gt;3.1*$Y$1,Q527,0)</f>
        <v>0</v>
      </c>
    </row>
    <row r="528" spans="14:23" x14ac:dyDescent="0.25">
      <c r="N528">
        <f>IF(D528=0,0,F528/D528)</f>
        <v>0</v>
      </c>
      <c r="O528">
        <f>IF(D528+L528=0,0,(F528+L528)/(D528+L528))</f>
        <v>0</v>
      </c>
      <c r="P528" s="26">
        <f>IF(D528=0,0,(F528+G528+2*H528+3*I528)/D528)</f>
        <v>0</v>
      </c>
      <c r="R528" s="34">
        <f>D528+L528</f>
        <v>0</v>
      </c>
      <c r="T528">
        <f>IF($R528&gt;3.1*$Y$1,N528,0)</f>
        <v>0</v>
      </c>
      <c r="U528">
        <f>IF($R528&gt;3.1*$Y$1,O528,0)</f>
        <v>0</v>
      </c>
      <c r="V528">
        <f>IF($R528&gt;3.1*$Y$1,P528,0)</f>
        <v>0</v>
      </c>
      <c r="W528">
        <f>IF($R528&gt;3.1*$Y$1,Q528,0)</f>
        <v>0</v>
      </c>
    </row>
    <row r="529" spans="14:23" x14ac:dyDescent="0.25">
      <c r="N529">
        <f>IF(D529=0,0,F529/D529)</f>
        <v>0</v>
      </c>
      <c r="O529">
        <f>IF(D529+L529=0,0,(F529+L529)/(D529+L529))</f>
        <v>0</v>
      </c>
      <c r="P529" s="26">
        <f>IF(D529=0,0,(F529+G529+2*H529+3*I529)/D529)</f>
        <v>0</v>
      </c>
      <c r="R529" s="34">
        <f>D529+L529</f>
        <v>0</v>
      </c>
      <c r="T529">
        <f>IF($R529&gt;3.1*$Y$1,N529,0)</f>
        <v>0</v>
      </c>
      <c r="U529">
        <f>IF($R529&gt;3.1*$Y$1,O529,0)</f>
        <v>0</v>
      </c>
      <c r="V529">
        <f>IF($R529&gt;3.1*$Y$1,P529,0)</f>
        <v>0</v>
      </c>
      <c r="W529">
        <f>IF($R529&gt;3.1*$Y$1,Q529,0)</f>
        <v>0</v>
      </c>
    </row>
    <row r="530" spans="14:23" x14ac:dyDescent="0.25">
      <c r="N530">
        <f>IF(D530=0,0,F530/D530)</f>
        <v>0</v>
      </c>
      <c r="O530">
        <f>IF(D530+L530=0,0,(F530+L530)/(D530+L530))</f>
        <v>0</v>
      </c>
      <c r="P530" s="26">
        <f>IF(D530=0,0,(F530+G530+2*H530+3*I530)/D530)</f>
        <v>0</v>
      </c>
      <c r="R530" s="34">
        <f>D530+L530</f>
        <v>0</v>
      </c>
      <c r="T530">
        <f>IF($R530&gt;3.1*$Y$1,N530,0)</f>
        <v>0</v>
      </c>
      <c r="U530">
        <f>IF($R530&gt;3.1*$Y$1,O530,0)</f>
        <v>0</v>
      </c>
      <c r="V530">
        <f>IF($R530&gt;3.1*$Y$1,P530,0)</f>
        <v>0</v>
      </c>
      <c r="W530">
        <f>IF($R530&gt;3.1*$Y$1,Q530,0)</f>
        <v>0</v>
      </c>
    </row>
    <row r="531" spans="14:23" x14ac:dyDescent="0.25">
      <c r="N531">
        <f>IF(D531=0,0,F531/D531)</f>
        <v>0</v>
      </c>
      <c r="O531">
        <f>IF(D531+L531=0,0,(F531+L531)/(D531+L531))</f>
        <v>0</v>
      </c>
      <c r="P531" s="26">
        <f>IF(D531=0,0,(F531+G531+2*H531+3*I531)/D531)</f>
        <v>0</v>
      </c>
      <c r="R531" s="34">
        <f>D531+L531</f>
        <v>0</v>
      </c>
      <c r="T531">
        <f>IF($R531&gt;3.1*$Y$1,N531,0)</f>
        <v>0</v>
      </c>
      <c r="U531">
        <f>IF($R531&gt;3.1*$Y$1,O531,0)</f>
        <v>0</v>
      </c>
      <c r="V531">
        <f>IF($R531&gt;3.1*$Y$1,P531,0)</f>
        <v>0</v>
      </c>
      <c r="W531">
        <f>IF($R531&gt;3.1*$Y$1,Q531,0)</f>
        <v>0</v>
      </c>
    </row>
    <row r="532" spans="14:23" x14ac:dyDescent="0.25">
      <c r="N532">
        <f>IF(D532=0,0,F532/D532)</f>
        <v>0</v>
      </c>
      <c r="O532">
        <f>IF(D532+L532=0,0,(F532+L532)/(D532+L532))</f>
        <v>0</v>
      </c>
      <c r="P532" s="26">
        <f>IF(D532=0,0,(F532+G532+2*H532+3*I532)/D532)</f>
        <v>0</v>
      </c>
      <c r="R532" s="34">
        <f>D532+L532</f>
        <v>0</v>
      </c>
      <c r="T532">
        <f>IF($R532&gt;3.1*$Y$1,N532,0)</f>
        <v>0</v>
      </c>
      <c r="U532">
        <f>IF($R532&gt;3.1*$Y$1,O532,0)</f>
        <v>0</v>
      </c>
      <c r="V532">
        <f>IF($R532&gt;3.1*$Y$1,P532,0)</f>
        <v>0</v>
      </c>
      <c r="W532">
        <f>IF($R532&gt;3.1*$Y$1,Q532,0)</f>
        <v>0</v>
      </c>
    </row>
    <row r="533" spans="14:23" x14ac:dyDescent="0.25">
      <c r="N533">
        <f>IF(D533=0,0,F533/D533)</f>
        <v>0</v>
      </c>
      <c r="O533">
        <f>IF(D533+L533=0,0,(F533+L533)/(D533+L533))</f>
        <v>0</v>
      </c>
      <c r="P533" s="26">
        <f>IF(D533=0,0,(F533+G533+2*H533+3*I533)/D533)</f>
        <v>0</v>
      </c>
      <c r="R533" s="34">
        <f>D533+L533</f>
        <v>0</v>
      </c>
      <c r="T533">
        <f>IF($R533&gt;3.1*$Y$1,N533,0)</f>
        <v>0</v>
      </c>
      <c r="U533">
        <f>IF($R533&gt;3.1*$Y$1,O533,0)</f>
        <v>0</v>
      </c>
      <c r="V533">
        <f>IF($R533&gt;3.1*$Y$1,P533,0)</f>
        <v>0</v>
      </c>
      <c r="W533">
        <f>IF($R533&gt;3.1*$Y$1,Q533,0)</f>
        <v>0</v>
      </c>
    </row>
    <row r="534" spans="14:23" x14ac:dyDescent="0.25">
      <c r="N534">
        <f>IF(D534=0,0,F534/D534)</f>
        <v>0</v>
      </c>
      <c r="O534">
        <f>IF(D534+L534=0,0,(F534+L534)/(D534+L534))</f>
        <v>0</v>
      </c>
      <c r="P534" s="26">
        <f>IF(D534=0,0,(F534+G534+2*H534+3*I534)/D534)</f>
        <v>0</v>
      </c>
      <c r="R534" s="34">
        <f>D534+L534</f>
        <v>0</v>
      </c>
      <c r="T534">
        <f>IF($R534&gt;3.1*$Y$1,N534,0)</f>
        <v>0</v>
      </c>
      <c r="U534">
        <f>IF($R534&gt;3.1*$Y$1,O534,0)</f>
        <v>0</v>
      </c>
      <c r="V534">
        <f>IF($R534&gt;3.1*$Y$1,P534,0)</f>
        <v>0</v>
      </c>
      <c r="W534">
        <f>IF($R534&gt;3.1*$Y$1,Q534,0)</f>
        <v>0</v>
      </c>
    </row>
    <row r="535" spans="14:23" x14ac:dyDescent="0.25">
      <c r="N535">
        <f>IF(D535=0,0,F535/D535)</f>
        <v>0</v>
      </c>
      <c r="O535">
        <f>IF(D535+L535=0,0,(F535+L535)/(D535+L535))</f>
        <v>0</v>
      </c>
      <c r="P535" s="26">
        <f>IF(D535=0,0,(F535+G535+2*H535+3*I535)/D535)</f>
        <v>0</v>
      </c>
      <c r="R535" s="34">
        <f>D535+L535</f>
        <v>0</v>
      </c>
      <c r="T535">
        <f>IF($R535&gt;3.1*$Y$1,N535,0)</f>
        <v>0</v>
      </c>
      <c r="U535">
        <f>IF($R535&gt;3.1*$Y$1,O535,0)</f>
        <v>0</v>
      </c>
      <c r="V535">
        <f>IF($R535&gt;3.1*$Y$1,P535,0)</f>
        <v>0</v>
      </c>
      <c r="W535">
        <f>IF($R535&gt;3.1*$Y$1,Q535,0)</f>
        <v>0</v>
      </c>
    </row>
    <row r="536" spans="14:23" x14ac:dyDescent="0.25">
      <c r="N536">
        <f>IF(D536=0,0,F536/D536)</f>
        <v>0</v>
      </c>
      <c r="O536">
        <f>IF(D536+L536=0,0,(F536+L536)/(D536+L536))</f>
        <v>0</v>
      </c>
      <c r="P536" s="26">
        <f>IF(D536=0,0,(F536+G536+2*H536+3*I536)/D536)</f>
        <v>0</v>
      </c>
      <c r="R536" s="34">
        <f>D536+L536</f>
        <v>0</v>
      </c>
      <c r="T536">
        <f>IF($R536&gt;3.1*$Y$1,N536,0)</f>
        <v>0</v>
      </c>
      <c r="U536">
        <f>IF($R536&gt;3.1*$Y$1,O536,0)</f>
        <v>0</v>
      </c>
      <c r="V536">
        <f>IF($R536&gt;3.1*$Y$1,P536,0)</f>
        <v>0</v>
      </c>
      <c r="W536">
        <f>IF($R536&gt;3.1*$Y$1,Q536,0)</f>
        <v>0</v>
      </c>
    </row>
    <row r="537" spans="14:23" x14ac:dyDescent="0.25">
      <c r="N537">
        <f>IF(D537=0,0,F537/D537)</f>
        <v>0</v>
      </c>
      <c r="O537">
        <f>IF(D537+L537=0,0,(F537+L537)/(D537+L537))</f>
        <v>0</v>
      </c>
      <c r="P537" s="26">
        <f>IF(D537=0,0,(F537+G537+2*H537+3*I537)/D537)</f>
        <v>0</v>
      </c>
      <c r="R537" s="34">
        <f>D537+L537</f>
        <v>0</v>
      </c>
      <c r="T537">
        <f>IF($R537&gt;3.1*$Y$1,N537,0)</f>
        <v>0</v>
      </c>
      <c r="U537">
        <f>IF($R537&gt;3.1*$Y$1,O537,0)</f>
        <v>0</v>
      </c>
      <c r="V537">
        <f>IF($R537&gt;3.1*$Y$1,P537,0)</f>
        <v>0</v>
      </c>
      <c r="W537">
        <f>IF($R537&gt;3.1*$Y$1,Q537,0)</f>
        <v>0</v>
      </c>
    </row>
    <row r="538" spans="14:23" x14ac:dyDescent="0.25">
      <c r="N538">
        <f>IF(D538=0,0,F538/D538)</f>
        <v>0</v>
      </c>
      <c r="O538">
        <f>IF(D538+L538=0,0,(F538+L538)/(D538+L538))</f>
        <v>0</v>
      </c>
      <c r="P538" s="26">
        <f>IF(D538=0,0,(F538+G538+2*H538+3*I538)/D538)</f>
        <v>0</v>
      </c>
      <c r="R538" s="34">
        <f>D538+L538</f>
        <v>0</v>
      </c>
      <c r="T538">
        <f>IF($R538&gt;3.1*$Y$1,N538,0)</f>
        <v>0</v>
      </c>
      <c r="U538">
        <f>IF($R538&gt;3.1*$Y$1,O538,0)</f>
        <v>0</v>
      </c>
      <c r="V538">
        <f>IF($R538&gt;3.1*$Y$1,P538,0)</f>
        <v>0</v>
      </c>
      <c r="W538">
        <f>IF($R538&gt;3.1*$Y$1,Q538,0)</f>
        <v>0</v>
      </c>
    </row>
    <row r="539" spans="14:23" x14ac:dyDescent="0.25">
      <c r="N539">
        <f>IF(D539=0,0,F539/D539)</f>
        <v>0</v>
      </c>
      <c r="O539">
        <f>IF(D539+L539=0,0,(F539+L539)/(D539+L539))</f>
        <v>0</v>
      </c>
      <c r="P539" s="26">
        <f>IF(D539=0,0,(F539+G539+2*H539+3*I539)/D539)</f>
        <v>0</v>
      </c>
      <c r="R539" s="34">
        <f>D539+L539</f>
        <v>0</v>
      </c>
      <c r="T539">
        <f>IF($R539&gt;3.1*$Y$1,N539,0)</f>
        <v>0</v>
      </c>
      <c r="U539">
        <f>IF($R539&gt;3.1*$Y$1,O539,0)</f>
        <v>0</v>
      </c>
      <c r="V539">
        <f>IF($R539&gt;3.1*$Y$1,P539,0)</f>
        <v>0</v>
      </c>
      <c r="W539">
        <f>IF($R539&gt;3.1*$Y$1,Q539,0)</f>
        <v>0</v>
      </c>
    </row>
    <row r="540" spans="14:23" x14ac:dyDescent="0.25">
      <c r="N540">
        <f>IF(D540=0,0,F540/D540)</f>
        <v>0</v>
      </c>
      <c r="O540">
        <f>IF(D540+L540=0,0,(F540+L540)/(D540+L540))</f>
        <v>0</v>
      </c>
      <c r="P540" s="26">
        <f>IF(D540=0,0,(F540+G540+2*H540+3*I540)/D540)</f>
        <v>0</v>
      </c>
      <c r="R540" s="34">
        <f>D540+L540</f>
        <v>0</v>
      </c>
      <c r="T540">
        <f>IF($R540&gt;3.1*$Y$1,N540,0)</f>
        <v>0</v>
      </c>
      <c r="U540">
        <f>IF($R540&gt;3.1*$Y$1,O540,0)</f>
        <v>0</v>
      </c>
      <c r="V540">
        <f>IF($R540&gt;3.1*$Y$1,P540,0)</f>
        <v>0</v>
      </c>
      <c r="W540">
        <f>IF($R540&gt;3.1*$Y$1,Q540,0)</f>
        <v>0</v>
      </c>
    </row>
    <row r="541" spans="14:23" x14ac:dyDescent="0.25">
      <c r="N541">
        <f>IF(D541=0,0,F541/D541)</f>
        <v>0</v>
      </c>
      <c r="O541">
        <f>IF(D541+L541=0,0,(F541+L541)/(D541+L541))</f>
        <v>0</v>
      </c>
      <c r="P541" s="26">
        <f>IF(D541=0,0,(F541+G541+2*H541+3*I541)/D541)</f>
        <v>0</v>
      </c>
      <c r="R541" s="34">
        <f>D541+L541</f>
        <v>0</v>
      </c>
      <c r="T541">
        <f>IF($R541&gt;3.1*$Y$1,N541,0)</f>
        <v>0</v>
      </c>
      <c r="U541">
        <f>IF($R541&gt;3.1*$Y$1,O541,0)</f>
        <v>0</v>
      </c>
      <c r="V541">
        <f>IF($R541&gt;3.1*$Y$1,P541,0)</f>
        <v>0</v>
      </c>
      <c r="W541">
        <f>IF($R541&gt;3.1*$Y$1,Q541,0)</f>
        <v>0</v>
      </c>
    </row>
    <row r="542" spans="14:23" x14ac:dyDescent="0.25">
      <c r="N542">
        <f>IF(D542=0,0,F542/D542)</f>
        <v>0</v>
      </c>
      <c r="O542">
        <f>IF(D542+L542=0,0,(F542+L542)/(D542+L542))</f>
        <v>0</v>
      </c>
      <c r="P542" s="26">
        <f>IF(D542=0,0,(F542+G542+2*H542+3*I542)/D542)</f>
        <v>0</v>
      </c>
      <c r="R542" s="34">
        <f>D542+L542</f>
        <v>0</v>
      </c>
      <c r="T542">
        <f>IF($R542&gt;3.1*$Y$1,N542,0)</f>
        <v>0</v>
      </c>
      <c r="U542">
        <f>IF($R542&gt;3.1*$Y$1,O542,0)</f>
        <v>0</v>
      </c>
      <c r="V542">
        <f>IF($R542&gt;3.1*$Y$1,P542,0)</f>
        <v>0</v>
      </c>
      <c r="W542">
        <f>IF($R542&gt;3.1*$Y$1,Q542,0)</f>
        <v>0</v>
      </c>
    </row>
    <row r="543" spans="14:23" x14ac:dyDescent="0.25">
      <c r="N543">
        <f>IF(D543=0,0,F543/D543)</f>
        <v>0</v>
      </c>
      <c r="O543">
        <f>IF(D543+L543=0,0,(F543+L543)/(D543+L543))</f>
        <v>0</v>
      </c>
      <c r="P543" s="26">
        <f>IF(D543=0,0,(F543+G543+2*H543+3*I543)/D543)</f>
        <v>0</v>
      </c>
      <c r="R543" s="34">
        <f>D543+L543</f>
        <v>0</v>
      </c>
      <c r="T543">
        <f>IF($R543&gt;3.1*$Y$1,N543,0)</f>
        <v>0</v>
      </c>
      <c r="U543">
        <f>IF($R543&gt;3.1*$Y$1,O543,0)</f>
        <v>0</v>
      </c>
      <c r="V543">
        <f>IF($R543&gt;3.1*$Y$1,P543,0)</f>
        <v>0</v>
      </c>
      <c r="W543">
        <f>IF($R543&gt;3.1*$Y$1,Q543,0)</f>
        <v>0</v>
      </c>
    </row>
    <row r="544" spans="14:23" x14ac:dyDescent="0.25">
      <c r="N544">
        <f>IF(D544=0,0,F544/D544)</f>
        <v>0</v>
      </c>
      <c r="O544">
        <f>IF(D544+L544=0,0,(F544+L544)/(D544+L544))</f>
        <v>0</v>
      </c>
      <c r="P544" s="26">
        <f>IF(D544=0,0,(F544+G544+2*H544+3*I544)/D544)</f>
        <v>0</v>
      </c>
      <c r="R544" s="34">
        <f>D544+L544</f>
        <v>0</v>
      </c>
      <c r="T544">
        <f>IF($R544&gt;3.1*$Y$1,N544,0)</f>
        <v>0</v>
      </c>
      <c r="U544">
        <f>IF($R544&gt;3.1*$Y$1,O544,0)</f>
        <v>0</v>
      </c>
      <c r="V544">
        <f>IF($R544&gt;3.1*$Y$1,P544,0)</f>
        <v>0</v>
      </c>
      <c r="W544">
        <f>IF($R544&gt;3.1*$Y$1,Q544,0)</f>
        <v>0</v>
      </c>
    </row>
    <row r="545" spans="14:23" x14ac:dyDescent="0.25">
      <c r="N545">
        <f>IF(D545=0,0,F545/D545)</f>
        <v>0</v>
      </c>
      <c r="O545">
        <f>IF(D545+L545=0,0,(F545+L545)/(D545+L545))</f>
        <v>0</v>
      </c>
      <c r="P545" s="26">
        <f>IF(D545=0,0,(F545+G545+2*H545+3*I545)/D545)</f>
        <v>0</v>
      </c>
      <c r="R545" s="34">
        <f>D545+L545</f>
        <v>0</v>
      </c>
      <c r="T545">
        <f>IF($R545&gt;3.1*$Y$1,N545,0)</f>
        <v>0</v>
      </c>
      <c r="U545">
        <f>IF($R545&gt;3.1*$Y$1,O545,0)</f>
        <v>0</v>
      </c>
      <c r="V545">
        <f>IF($R545&gt;3.1*$Y$1,P545,0)</f>
        <v>0</v>
      </c>
      <c r="W545">
        <f>IF($R545&gt;3.1*$Y$1,Q545,0)</f>
        <v>0</v>
      </c>
    </row>
    <row r="546" spans="14:23" x14ac:dyDescent="0.25">
      <c r="N546">
        <f>IF(D546=0,0,F546/D546)</f>
        <v>0</v>
      </c>
      <c r="O546">
        <f>IF(D546+L546=0,0,(F546+L546)/(D546+L546))</f>
        <v>0</v>
      </c>
      <c r="P546" s="26">
        <f>IF(D546=0,0,(F546+G546+2*H546+3*I546)/D546)</f>
        <v>0</v>
      </c>
      <c r="R546" s="34">
        <f>D546+L546</f>
        <v>0</v>
      </c>
      <c r="T546">
        <f>IF($R546&gt;3.1*$Y$1,N546,0)</f>
        <v>0</v>
      </c>
      <c r="U546">
        <f>IF($R546&gt;3.1*$Y$1,O546,0)</f>
        <v>0</v>
      </c>
      <c r="V546">
        <f>IF($R546&gt;3.1*$Y$1,P546,0)</f>
        <v>0</v>
      </c>
      <c r="W546">
        <f>IF($R546&gt;3.1*$Y$1,Q546,0)</f>
        <v>0</v>
      </c>
    </row>
    <row r="547" spans="14:23" x14ac:dyDescent="0.25">
      <c r="N547">
        <f>IF(D547=0,0,F547/D547)</f>
        <v>0</v>
      </c>
      <c r="O547">
        <f>IF(D547+L547=0,0,(F547+L547)/(D547+L547))</f>
        <v>0</v>
      </c>
      <c r="P547" s="26">
        <f>IF(D547=0,0,(F547+G547+2*H547+3*I547)/D547)</f>
        <v>0</v>
      </c>
      <c r="R547" s="34">
        <f>D547+L547</f>
        <v>0</v>
      </c>
      <c r="T547">
        <f>IF($R547&gt;3.1*$Y$1,N547,0)</f>
        <v>0</v>
      </c>
      <c r="U547">
        <f>IF($R547&gt;3.1*$Y$1,O547,0)</f>
        <v>0</v>
      </c>
      <c r="V547">
        <f>IF($R547&gt;3.1*$Y$1,P547,0)</f>
        <v>0</v>
      </c>
      <c r="W547">
        <f>IF($R547&gt;3.1*$Y$1,Q547,0)</f>
        <v>0</v>
      </c>
    </row>
    <row r="548" spans="14:23" x14ac:dyDescent="0.25">
      <c r="N548">
        <f>IF(D548=0,0,F548/D548)</f>
        <v>0</v>
      </c>
      <c r="O548">
        <f>IF(D548+L548=0,0,(F548+L548)/(D548+L548))</f>
        <v>0</v>
      </c>
      <c r="P548" s="26">
        <f>IF(D548=0,0,(F548+G548+2*H548+3*I548)/D548)</f>
        <v>0</v>
      </c>
      <c r="R548" s="34">
        <f>D548+L548</f>
        <v>0</v>
      </c>
      <c r="T548">
        <f>IF($R548&gt;3.1*$Y$1,N548,0)</f>
        <v>0</v>
      </c>
      <c r="U548">
        <f>IF($R548&gt;3.1*$Y$1,O548,0)</f>
        <v>0</v>
      </c>
      <c r="V548">
        <f>IF($R548&gt;3.1*$Y$1,P548,0)</f>
        <v>0</v>
      </c>
      <c r="W548">
        <f>IF($R548&gt;3.1*$Y$1,Q548,0)</f>
        <v>0</v>
      </c>
    </row>
    <row r="549" spans="14:23" x14ac:dyDescent="0.25">
      <c r="N549">
        <f>IF(D549=0,0,F549/D549)</f>
        <v>0</v>
      </c>
      <c r="O549">
        <f>IF(D549+L549=0,0,(F549+L549)/(D549+L549))</f>
        <v>0</v>
      </c>
      <c r="P549" s="26">
        <f>IF(D549=0,0,(F549+G549+2*H549+3*I549)/D549)</f>
        <v>0</v>
      </c>
      <c r="R549" s="34">
        <f>D549+L549</f>
        <v>0</v>
      </c>
      <c r="T549">
        <f>IF($R549&gt;3.1*$Y$1,N549,0)</f>
        <v>0</v>
      </c>
      <c r="U549">
        <f>IF($R549&gt;3.1*$Y$1,O549,0)</f>
        <v>0</v>
      </c>
      <c r="V549">
        <f>IF($R549&gt;3.1*$Y$1,P549,0)</f>
        <v>0</v>
      </c>
      <c r="W549">
        <f>IF($R549&gt;3.1*$Y$1,Q549,0)</f>
        <v>0</v>
      </c>
    </row>
    <row r="550" spans="14:23" x14ac:dyDescent="0.25">
      <c r="N550">
        <f>IF(D550=0,0,F550/D550)</f>
        <v>0</v>
      </c>
      <c r="O550">
        <f>IF(D550+L550=0,0,(F550+L550)/(D550+L550))</f>
        <v>0</v>
      </c>
      <c r="P550" s="26">
        <f>IF(D550=0,0,(F550+G550+2*H550+3*I550)/D550)</f>
        <v>0</v>
      </c>
      <c r="R550" s="34">
        <f>D550+L550</f>
        <v>0</v>
      </c>
      <c r="T550">
        <f>IF($R550&gt;3.1*$Y$1,N550,0)</f>
        <v>0</v>
      </c>
      <c r="U550">
        <f>IF($R550&gt;3.1*$Y$1,O550,0)</f>
        <v>0</v>
      </c>
      <c r="V550">
        <f>IF($R550&gt;3.1*$Y$1,P550,0)</f>
        <v>0</v>
      </c>
      <c r="W550">
        <f>IF($R550&gt;3.1*$Y$1,Q550,0)</f>
        <v>0</v>
      </c>
    </row>
    <row r="551" spans="14:23" x14ac:dyDescent="0.25">
      <c r="N551">
        <f>IF(D551=0,0,F551/D551)</f>
        <v>0</v>
      </c>
      <c r="O551">
        <f>IF(D551+L551=0,0,(F551+L551)/(D551+L551))</f>
        <v>0</v>
      </c>
      <c r="P551" s="26">
        <f>IF(D551=0,0,(F551+G551+2*H551+3*I551)/D551)</f>
        <v>0</v>
      </c>
      <c r="R551" s="34">
        <f>D551+L551</f>
        <v>0</v>
      </c>
      <c r="T551">
        <f>IF($R551&gt;3.1*$Y$1,N551,0)</f>
        <v>0</v>
      </c>
      <c r="U551">
        <f>IF($R551&gt;3.1*$Y$1,O551,0)</f>
        <v>0</v>
      </c>
      <c r="V551">
        <f>IF($R551&gt;3.1*$Y$1,P551,0)</f>
        <v>0</v>
      </c>
      <c r="W551">
        <f>IF($R551&gt;3.1*$Y$1,Q551,0)</f>
        <v>0</v>
      </c>
    </row>
    <row r="552" spans="14:23" x14ac:dyDescent="0.25">
      <c r="N552">
        <f>IF(D552=0,0,F552/D552)</f>
        <v>0</v>
      </c>
      <c r="O552">
        <f>IF(D552+L552=0,0,(F552+L552)/(D552+L552))</f>
        <v>0</v>
      </c>
      <c r="P552" s="26">
        <f>IF(D552=0,0,(F552+G552+2*H552+3*I552)/D552)</f>
        <v>0</v>
      </c>
      <c r="R552" s="34">
        <f>D552+L552</f>
        <v>0</v>
      </c>
      <c r="T552">
        <f>IF($R552&gt;3.1*$Y$1,N552,0)</f>
        <v>0</v>
      </c>
      <c r="U552">
        <f>IF($R552&gt;3.1*$Y$1,O552,0)</f>
        <v>0</v>
      </c>
      <c r="V552">
        <f>IF($R552&gt;3.1*$Y$1,P552,0)</f>
        <v>0</v>
      </c>
      <c r="W552">
        <f>IF($R552&gt;3.1*$Y$1,Q552,0)</f>
        <v>0</v>
      </c>
    </row>
    <row r="553" spans="14:23" x14ac:dyDescent="0.25">
      <c r="N553">
        <f>IF(D553=0,0,F553/D553)</f>
        <v>0</v>
      </c>
      <c r="O553">
        <f>IF(D553+L553=0,0,(F553+L553)/(D553+L553))</f>
        <v>0</v>
      </c>
      <c r="P553" s="26">
        <f>IF(D553=0,0,(F553+G553+2*H553+3*I553)/D553)</f>
        <v>0</v>
      </c>
      <c r="R553" s="34">
        <f>D553+L553</f>
        <v>0</v>
      </c>
      <c r="T553">
        <f>IF($R553&gt;3.1*$Y$1,N553,0)</f>
        <v>0</v>
      </c>
      <c r="U553">
        <f>IF($R553&gt;3.1*$Y$1,O553,0)</f>
        <v>0</v>
      </c>
      <c r="V553">
        <f>IF($R553&gt;3.1*$Y$1,P553,0)</f>
        <v>0</v>
      </c>
      <c r="W553">
        <f>IF($R553&gt;3.1*$Y$1,Q553,0)</f>
        <v>0</v>
      </c>
    </row>
    <row r="554" spans="14:23" x14ac:dyDescent="0.25">
      <c r="N554">
        <f>IF(D554=0,0,F554/D554)</f>
        <v>0</v>
      </c>
      <c r="O554">
        <f>IF(D554+L554=0,0,(F554+L554)/(D554+L554))</f>
        <v>0</v>
      </c>
      <c r="P554" s="26">
        <f>IF(D554=0,0,(F554+G554+2*H554+3*I554)/D554)</f>
        <v>0</v>
      </c>
      <c r="R554" s="34">
        <f>D554+L554</f>
        <v>0</v>
      </c>
      <c r="T554">
        <f>IF($R554&gt;3.1*$Y$1,N554,0)</f>
        <v>0</v>
      </c>
      <c r="U554">
        <f>IF($R554&gt;3.1*$Y$1,O554,0)</f>
        <v>0</v>
      </c>
      <c r="V554">
        <f>IF($R554&gt;3.1*$Y$1,P554,0)</f>
        <v>0</v>
      </c>
      <c r="W554">
        <f>IF($R554&gt;3.1*$Y$1,Q554,0)</f>
        <v>0</v>
      </c>
    </row>
    <row r="555" spans="14:23" x14ac:dyDescent="0.25">
      <c r="N555">
        <f>IF(D555=0,0,F555/D555)</f>
        <v>0</v>
      </c>
      <c r="O555">
        <f>IF(D555+L555=0,0,(F555+L555)/(D555+L555))</f>
        <v>0</v>
      </c>
      <c r="P555" s="26">
        <f>IF(D555=0,0,(F555+G555+2*H555+3*I555)/D555)</f>
        <v>0</v>
      </c>
      <c r="R555" s="34">
        <f>D555+L555</f>
        <v>0</v>
      </c>
      <c r="T555">
        <f>IF($R555&gt;3.1*$Y$1,N555,0)</f>
        <v>0</v>
      </c>
      <c r="U555">
        <f>IF($R555&gt;3.1*$Y$1,O555,0)</f>
        <v>0</v>
      </c>
      <c r="V555">
        <f>IF($R555&gt;3.1*$Y$1,P555,0)</f>
        <v>0</v>
      </c>
      <c r="W555">
        <f>IF($R555&gt;3.1*$Y$1,Q555,0)</f>
        <v>0</v>
      </c>
    </row>
    <row r="556" spans="14:23" x14ac:dyDescent="0.25">
      <c r="N556">
        <f>IF(D556=0,0,F556/D556)</f>
        <v>0</v>
      </c>
      <c r="O556">
        <f>IF(D556+L556=0,0,(F556+L556)/(D556+L556))</f>
        <v>0</v>
      </c>
      <c r="P556" s="26">
        <f>IF(D556=0,0,(F556+G556+2*H556+3*I556)/D556)</f>
        <v>0</v>
      </c>
      <c r="R556" s="34">
        <f>D556+L556</f>
        <v>0</v>
      </c>
      <c r="T556">
        <f>IF($R556&gt;3.1*$Y$1,N556,0)</f>
        <v>0</v>
      </c>
      <c r="U556">
        <f>IF($R556&gt;3.1*$Y$1,O556,0)</f>
        <v>0</v>
      </c>
      <c r="V556">
        <f>IF($R556&gt;3.1*$Y$1,P556,0)</f>
        <v>0</v>
      </c>
      <c r="W556">
        <f>IF($R556&gt;3.1*$Y$1,Q556,0)</f>
        <v>0</v>
      </c>
    </row>
    <row r="557" spans="14:23" x14ac:dyDescent="0.25">
      <c r="N557">
        <f>IF(D557=0,0,F557/D557)</f>
        <v>0</v>
      </c>
      <c r="O557">
        <f>IF(D557+L557=0,0,(F557+L557)/(D557+L557))</f>
        <v>0</v>
      </c>
      <c r="P557" s="26">
        <f>IF(D557=0,0,(F557+G557+2*H557+3*I557)/D557)</f>
        <v>0</v>
      </c>
      <c r="R557" s="34">
        <f>D557+L557</f>
        <v>0</v>
      </c>
      <c r="T557">
        <f>IF($R557&gt;3.1*$Y$1,N557,0)</f>
        <v>0</v>
      </c>
      <c r="U557">
        <f>IF($R557&gt;3.1*$Y$1,O557,0)</f>
        <v>0</v>
      </c>
      <c r="V557">
        <f>IF($R557&gt;3.1*$Y$1,P557,0)</f>
        <v>0</v>
      </c>
      <c r="W557">
        <f>IF($R557&gt;3.1*$Y$1,Q557,0)</f>
        <v>0</v>
      </c>
    </row>
    <row r="558" spans="14:23" x14ac:dyDescent="0.25">
      <c r="N558">
        <f>IF(D558=0,0,F558/D558)</f>
        <v>0</v>
      </c>
      <c r="O558">
        <f>IF(D558+L558=0,0,(F558+L558)/(D558+L558))</f>
        <v>0</v>
      </c>
      <c r="P558" s="26">
        <f>IF(D558=0,0,(F558+G558+2*H558+3*I558)/D558)</f>
        <v>0</v>
      </c>
      <c r="R558" s="34">
        <f>D558+L558</f>
        <v>0</v>
      </c>
      <c r="T558">
        <f>IF($R558&gt;3.1*$Y$1,N558,0)</f>
        <v>0</v>
      </c>
      <c r="U558">
        <f>IF($R558&gt;3.1*$Y$1,O558,0)</f>
        <v>0</v>
      </c>
      <c r="V558">
        <f>IF($R558&gt;3.1*$Y$1,P558,0)</f>
        <v>0</v>
      </c>
      <c r="W558">
        <f>IF($R558&gt;3.1*$Y$1,Q558,0)</f>
        <v>0</v>
      </c>
    </row>
    <row r="559" spans="14:23" x14ac:dyDescent="0.25">
      <c r="N559">
        <f>IF(D559=0,0,F559/D559)</f>
        <v>0</v>
      </c>
      <c r="O559">
        <f>IF(D559+L559=0,0,(F559+L559)/(D559+L559))</f>
        <v>0</v>
      </c>
      <c r="P559" s="26">
        <f>IF(D559=0,0,(F559+G559+2*H559+3*I559)/D559)</f>
        <v>0</v>
      </c>
      <c r="R559" s="34">
        <f>D559+L559</f>
        <v>0</v>
      </c>
      <c r="T559">
        <f>IF($R559&gt;3.1*$Y$1,N559,0)</f>
        <v>0</v>
      </c>
      <c r="U559">
        <f>IF($R559&gt;3.1*$Y$1,O559,0)</f>
        <v>0</v>
      </c>
      <c r="V559">
        <f>IF($R559&gt;3.1*$Y$1,P559,0)</f>
        <v>0</v>
      </c>
      <c r="W559">
        <f>IF($R559&gt;3.1*$Y$1,Q559,0)</f>
        <v>0</v>
      </c>
    </row>
    <row r="560" spans="14:23" x14ac:dyDescent="0.25">
      <c r="N560">
        <f>IF(D560=0,0,F560/D560)</f>
        <v>0</v>
      </c>
      <c r="O560">
        <f>IF(D560+L560=0,0,(F560+L560)/(D560+L560))</f>
        <v>0</v>
      </c>
      <c r="P560" s="26">
        <f>IF(D560=0,0,(F560+G560+2*H560+3*I560)/D560)</f>
        <v>0</v>
      </c>
      <c r="R560" s="34">
        <f>D560+L560</f>
        <v>0</v>
      </c>
      <c r="T560">
        <f>IF($R560&gt;3.1*$Y$1,N560,0)</f>
        <v>0</v>
      </c>
      <c r="U560">
        <f>IF($R560&gt;3.1*$Y$1,O560,0)</f>
        <v>0</v>
      </c>
      <c r="V560">
        <f>IF($R560&gt;3.1*$Y$1,P560,0)</f>
        <v>0</v>
      </c>
      <c r="W560">
        <f>IF($R560&gt;3.1*$Y$1,Q560,0)</f>
        <v>0</v>
      </c>
    </row>
    <row r="561" spans="14:23" x14ac:dyDescent="0.25">
      <c r="N561">
        <f>IF(D561=0,0,F561/D561)</f>
        <v>0</v>
      </c>
      <c r="O561">
        <f>IF(D561+L561=0,0,(F561+L561)/(D561+L561))</f>
        <v>0</v>
      </c>
      <c r="P561" s="26">
        <f>IF(D561=0,0,(F561+G561+2*H561+3*I561)/D561)</f>
        <v>0</v>
      </c>
      <c r="R561" s="34">
        <f>D561+L561</f>
        <v>0</v>
      </c>
      <c r="T561">
        <f>IF($R561&gt;3.1*$Y$1,N561,0)</f>
        <v>0</v>
      </c>
      <c r="U561">
        <f>IF($R561&gt;3.1*$Y$1,O561,0)</f>
        <v>0</v>
      </c>
      <c r="V561">
        <f>IF($R561&gt;3.1*$Y$1,P561,0)</f>
        <v>0</v>
      </c>
      <c r="W561">
        <f>IF($R561&gt;3.1*$Y$1,Q561,0)</f>
        <v>0</v>
      </c>
    </row>
    <row r="562" spans="14:23" x14ac:dyDescent="0.25">
      <c r="N562">
        <f>IF(D562=0,0,F562/D562)</f>
        <v>0</v>
      </c>
      <c r="O562">
        <f>IF(D562+L562=0,0,(F562+L562)/(D562+L562))</f>
        <v>0</v>
      </c>
      <c r="P562" s="26">
        <f>IF(D562=0,0,(F562+G562+2*H562+3*I562)/D562)</f>
        <v>0</v>
      </c>
      <c r="R562" s="34">
        <f>D562+L562</f>
        <v>0</v>
      </c>
      <c r="T562">
        <f>IF($R562&gt;3.1*$Y$1,N562,0)</f>
        <v>0</v>
      </c>
      <c r="U562">
        <f>IF($R562&gt;3.1*$Y$1,O562,0)</f>
        <v>0</v>
      </c>
      <c r="V562">
        <f>IF($R562&gt;3.1*$Y$1,P562,0)</f>
        <v>0</v>
      </c>
      <c r="W562">
        <f>IF($R562&gt;3.1*$Y$1,Q562,0)</f>
        <v>0</v>
      </c>
    </row>
    <row r="563" spans="14:23" x14ac:dyDescent="0.25">
      <c r="N563">
        <f>IF(D563=0,0,F563/D563)</f>
        <v>0</v>
      </c>
      <c r="O563">
        <f>IF(D563+L563=0,0,(F563+L563)/(D563+L563))</f>
        <v>0</v>
      </c>
      <c r="P563" s="26">
        <f>IF(D563=0,0,(F563+G563+2*H563+3*I563)/D563)</f>
        <v>0</v>
      </c>
      <c r="R563" s="34">
        <f>D563+L563</f>
        <v>0</v>
      </c>
      <c r="T563">
        <f>IF($R563&gt;3.1*$Y$1,N563,0)</f>
        <v>0</v>
      </c>
      <c r="U563">
        <f>IF($R563&gt;3.1*$Y$1,O563,0)</f>
        <v>0</v>
      </c>
      <c r="V563">
        <f>IF($R563&gt;3.1*$Y$1,P563,0)</f>
        <v>0</v>
      </c>
      <c r="W563">
        <f>IF($R563&gt;3.1*$Y$1,Q563,0)</f>
        <v>0</v>
      </c>
    </row>
    <row r="564" spans="14:23" x14ac:dyDescent="0.25">
      <c r="N564">
        <f>IF(D564=0,0,F564/D564)</f>
        <v>0</v>
      </c>
      <c r="O564">
        <f>IF(D564+L564=0,0,(F564+L564)/(D564+L564))</f>
        <v>0</v>
      </c>
      <c r="P564" s="26">
        <f>IF(D564=0,0,(F564+G564+2*H564+3*I564)/D564)</f>
        <v>0</v>
      </c>
      <c r="R564" s="34">
        <f>D564+L564</f>
        <v>0</v>
      </c>
      <c r="T564">
        <f>IF($R564&gt;3.1*$Y$1,N564,0)</f>
        <v>0</v>
      </c>
      <c r="U564">
        <f>IF($R564&gt;3.1*$Y$1,O564,0)</f>
        <v>0</v>
      </c>
      <c r="V564">
        <f>IF($R564&gt;3.1*$Y$1,P564,0)</f>
        <v>0</v>
      </c>
      <c r="W564">
        <f>IF($R564&gt;3.1*$Y$1,Q564,0)</f>
        <v>0</v>
      </c>
    </row>
    <row r="565" spans="14:23" x14ac:dyDescent="0.25">
      <c r="N565">
        <f>IF(D565=0,0,F565/D565)</f>
        <v>0</v>
      </c>
      <c r="O565">
        <f>IF(D565+L565=0,0,(F565+L565)/(D565+L565))</f>
        <v>0</v>
      </c>
      <c r="P565" s="26">
        <f>IF(D565=0,0,(F565+G565+2*H565+3*I565)/D565)</f>
        <v>0</v>
      </c>
      <c r="R565" s="34">
        <f>D565+L565</f>
        <v>0</v>
      </c>
      <c r="T565">
        <f>IF($R565&gt;3.1*$Y$1,N565,0)</f>
        <v>0</v>
      </c>
      <c r="U565">
        <f>IF($R565&gt;3.1*$Y$1,O565,0)</f>
        <v>0</v>
      </c>
      <c r="V565">
        <f>IF($R565&gt;3.1*$Y$1,P565,0)</f>
        <v>0</v>
      </c>
      <c r="W565">
        <f>IF($R565&gt;3.1*$Y$1,Q565,0)</f>
        <v>0</v>
      </c>
    </row>
    <row r="566" spans="14:23" x14ac:dyDescent="0.25">
      <c r="N566">
        <f>IF(D566=0,0,F566/D566)</f>
        <v>0</v>
      </c>
      <c r="O566">
        <f>IF(D566+L566=0,0,(F566+L566)/(D566+L566))</f>
        <v>0</v>
      </c>
      <c r="P566" s="26">
        <f>IF(D566=0,0,(F566+G566+2*H566+3*I566)/D566)</f>
        <v>0</v>
      </c>
      <c r="R566" s="34">
        <f>D566+L566</f>
        <v>0</v>
      </c>
      <c r="T566">
        <f>IF($R566&gt;3.1*$Y$1,N566,0)</f>
        <v>0</v>
      </c>
      <c r="U566">
        <f>IF($R566&gt;3.1*$Y$1,O566,0)</f>
        <v>0</v>
      </c>
      <c r="V566">
        <f>IF($R566&gt;3.1*$Y$1,P566,0)</f>
        <v>0</v>
      </c>
      <c r="W566">
        <f>IF($R566&gt;3.1*$Y$1,Q566,0)</f>
        <v>0</v>
      </c>
    </row>
    <row r="567" spans="14:23" x14ac:dyDescent="0.25">
      <c r="N567">
        <f>IF(D567=0,0,F567/D567)</f>
        <v>0</v>
      </c>
      <c r="O567">
        <f>IF(D567+L567=0,0,(F567+L567)/(D567+L567))</f>
        <v>0</v>
      </c>
      <c r="P567" s="26">
        <f>IF(D567=0,0,(F567+G567+2*H567+3*I567)/D567)</f>
        <v>0</v>
      </c>
      <c r="R567" s="34">
        <f>D567+L567</f>
        <v>0</v>
      </c>
      <c r="T567">
        <f>IF($R567&gt;3.1*$Y$1,N567,0)</f>
        <v>0</v>
      </c>
      <c r="U567">
        <f>IF($R567&gt;3.1*$Y$1,O567,0)</f>
        <v>0</v>
      </c>
      <c r="V567">
        <f>IF($R567&gt;3.1*$Y$1,P567,0)</f>
        <v>0</v>
      </c>
      <c r="W567">
        <f>IF($R567&gt;3.1*$Y$1,Q567,0)</f>
        <v>0</v>
      </c>
    </row>
    <row r="568" spans="14:23" x14ac:dyDescent="0.25">
      <c r="N568">
        <f>IF(D568=0,0,F568/D568)</f>
        <v>0</v>
      </c>
      <c r="O568">
        <f>IF(D568+L568=0,0,(F568+L568)/(D568+L568))</f>
        <v>0</v>
      </c>
      <c r="P568" s="26">
        <f>IF(D568=0,0,(F568+G568+2*H568+3*I568)/D568)</f>
        <v>0</v>
      </c>
      <c r="R568" s="34">
        <f>D568+L568</f>
        <v>0</v>
      </c>
      <c r="T568">
        <f>IF($R568&gt;3.1*$Y$1,N568,0)</f>
        <v>0</v>
      </c>
      <c r="U568">
        <f>IF($R568&gt;3.1*$Y$1,O568,0)</f>
        <v>0</v>
      </c>
      <c r="V568">
        <f>IF($R568&gt;3.1*$Y$1,P568,0)</f>
        <v>0</v>
      </c>
      <c r="W568">
        <f>IF($R568&gt;3.1*$Y$1,Q568,0)</f>
        <v>0</v>
      </c>
    </row>
    <row r="569" spans="14:23" x14ac:dyDescent="0.25">
      <c r="N569">
        <f>IF(D569=0,0,F569/D569)</f>
        <v>0</v>
      </c>
      <c r="O569">
        <f>IF(D569+L569=0,0,(F569+L569)/(D569+L569))</f>
        <v>0</v>
      </c>
      <c r="P569" s="26">
        <f>IF(D569=0,0,(F569+G569+2*H569+3*I569)/D569)</f>
        <v>0</v>
      </c>
      <c r="R569" s="34">
        <f>D569+L569</f>
        <v>0</v>
      </c>
      <c r="T569">
        <f>IF($R569&gt;3.1*$Y$1,N569,0)</f>
        <v>0</v>
      </c>
      <c r="U569">
        <f>IF($R569&gt;3.1*$Y$1,O569,0)</f>
        <v>0</v>
      </c>
      <c r="V569">
        <f>IF($R569&gt;3.1*$Y$1,P569,0)</f>
        <v>0</v>
      </c>
      <c r="W569">
        <f>IF($R569&gt;3.1*$Y$1,Q569,0)</f>
        <v>0</v>
      </c>
    </row>
    <row r="570" spans="14:23" x14ac:dyDescent="0.25">
      <c r="N570">
        <f>IF(D570=0,0,F570/D570)</f>
        <v>0</v>
      </c>
      <c r="O570">
        <f>IF(D570+L570=0,0,(F570+L570)/(D570+L570))</f>
        <v>0</v>
      </c>
      <c r="P570" s="26">
        <f>IF(D570=0,0,(F570+G570+2*H570+3*I570)/D570)</f>
        <v>0</v>
      </c>
      <c r="R570" s="34">
        <f>D570+L570</f>
        <v>0</v>
      </c>
      <c r="T570">
        <f>IF($R570&gt;3.1*$Y$1,N570,0)</f>
        <v>0</v>
      </c>
      <c r="U570">
        <f>IF($R570&gt;3.1*$Y$1,O570,0)</f>
        <v>0</v>
      </c>
      <c r="V570">
        <f>IF($R570&gt;3.1*$Y$1,P570,0)</f>
        <v>0</v>
      </c>
      <c r="W570">
        <f>IF($R570&gt;3.1*$Y$1,Q570,0)</f>
        <v>0</v>
      </c>
    </row>
    <row r="571" spans="14:23" x14ac:dyDescent="0.25">
      <c r="N571">
        <f>IF(D571=0,0,F571/D571)</f>
        <v>0</v>
      </c>
      <c r="O571">
        <f>IF(D571+L571=0,0,(F571+L571)/(D571+L571))</f>
        <v>0</v>
      </c>
      <c r="P571" s="26">
        <f>IF(D571=0,0,(F571+G571+2*H571+3*I571)/D571)</f>
        <v>0</v>
      </c>
      <c r="R571" s="34">
        <f>D571+L571</f>
        <v>0</v>
      </c>
      <c r="T571">
        <f>IF($R571&gt;3.1*$Y$1,N571,0)</f>
        <v>0</v>
      </c>
      <c r="U571">
        <f>IF($R571&gt;3.1*$Y$1,O571,0)</f>
        <v>0</v>
      </c>
      <c r="V571">
        <f>IF($R571&gt;3.1*$Y$1,P571,0)</f>
        <v>0</v>
      </c>
      <c r="W571">
        <f>IF($R571&gt;3.1*$Y$1,Q571,0)</f>
        <v>0</v>
      </c>
    </row>
    <row r="572" spans="14:23" x14ac:dyDescent="0.25">
      <c r="N572">
        <f>IF(D572=0,0,F572/D572)</f>
        <v>0</v>
      </c>
      <c r="O572">
        <f>IF(D572+L572=0,0,(F572+L572)/(D572+L572))</f>
        <v>0</v>
      </c>
      <c r="P572" s="26">
        <f>IF(D572=0,0,(F572+G572+2*H572+3*I572)/D572)</f>
        <v>0</v>
      </c>
      <c r="R572" s="34">
        <f>D572+L572</f>
        <v>0</v>
      </c>
      <c r="T572">
        <f>IF($R572&gt;3.1*$Y$1,N572,0)</f>
        <v>0</v>
      </c>
      <c r="U572">
        <f>IF($R572&gt;3.1*$Y$1,O572,0)</f>
        <v>0</v>
      </c>
      <c r="V572">
        <f>IF($R572&gt;3.1*$Y$1,P572,0)</f>
        <v>0</v>
      </c>
      <c r="W572">
        <f>IF($R572&gt;3.1*$Y$1,Q572,0)</f>
        <v>0</v>
      </c>
    </row>
    <row r="573" spans="14:23" x14ac:dyDescent="0.25">
      <c r="N573">
        <f>IF(D573=0,0,F573/D573)</f>
        <v>0</v>
      </c>
      <c r="O573">
        <f>IF(D573+L573=0,0,(F573+L573)/(D573+L573))</f>
        <v>0</v>
      </c>
      <c r="P573" s="26">
        <f>IF(D573=0,0,(F573+G573+2*H573+3*I573)/D573)</f>
        <v>0</v>
      </c>
      <c r="R573" s="34">
        <f>D573+L573</f>
        <v>0</v>
      </c>
      <c r="T573">
        <f>IF($R573&gt;3.1*$Y$1,N573,0)</f>
        <v>0</v>
      </c>
      <c r="U573">
        <f>IF($R573&gt;3.1*$Y$1,O573,0)</f>
        <v>0</v>
      </c>
      <c r="V573">
        <f>IF($R573&gt;3.1*$Y$1,P573,0)</f>
        <v>0</v>
      </c>
      <c r="W573">
        <f>IF($R573&gt;3.1*$Y$1,Q573,0)</f>
        <v>0</v>
      </c>
    </row>
    <row r="574" spans="14:23" x14ac:dyDescent="0.25">
      <c r="N574">
        <f>IF(D574=0,0,F574/D574)</f>
        <v>0</v>
      </c>
      <c r="O574">
        <f>IF(D574+L574=0,0,(F574+L574)/(D574+L574))</f>
        <v>0</v>
      </c>
      <c r="P574" s="26">
        <f>IF(D574=0,0,(F574+G574+2*H574+3*I574)/D574)</f>
        <v>0</v>
      </c>
      <c r="R574" s="34">
        <f>D574+L574</f>
        <v>0</v>
      </c>
      <c r="T574">
        <f>IF($R574&gt;3.1*$Y$1,N574,0)</f>
        <v>0</v>
      </c>
      <c r="U574">
        <f>IF($R574&gt;3.1*$Y$1,O574,0)</f>
        <v>0</v>
      </c>
      <c r="V574">
        <f>IF($R574&gt;3.1*$Y$1,P574,0)</f>
        <v>0</v>
      </c>
      <c r="W574">
        <f>IF($R574&gt;3.1*$Y$1,Q574,0)</f>
        <v>0</v>
      </c>
    </row>
    <row r="575" spans="14:23" x14ac:dyDescent="0.25">
      <c r="N575">
        <f>IF(D575=0,0,F575/D575)</f>
        <v>0</v>
      </c>
      <c r="O575">
        <f>IF(D575+L575=0,0,(F575+L575)/(D575+L575))</f>
        <v>0</v>
      </c>
      <c r="P575" s="26">
        <f>IF(D575=0,0,(F575+G575+2*H575+3*I575)/D575)</f>
        <v>0</v>
      </c>
      <c r="R575" s="34">
        <f>D575+L575</f>
        <v>0</v>
      </c>
      <c r="T575">
        <f>IF($R575&gt;3.1*$Y$1,N575,0)</f>
        <v>0</v>
      </c>
      <c r="U575">
        <f>IF($R575&gt;3.1*$Y$1,O575,0)</f>
        <v>0</v>
      </c>
      <c r="V575">
        <f>IF($R575&gt;3.1*$Y$1,P575,0)</f>
        <v>0</v>
      </c>
      <c r="W575">
        <f>IF($R575&gt;3.1*$Y$1,Q575,0)</f>
        <v>0</v>
      </c>
    </row>
    <row r="576" spans="14:23" x14ac:dyDescent="0.25">
      <c r="N576">
        <f>IF(D576=0,0,F576/D576)</f>
        <v>0</v>
      </c>
      <c r="O576">
        <f>IF(D576+L576=0,0,(F576+L576)/(D576+L576))</f>
        <v>0</v>
      </c>
      <c r="P576" s="26">
        <f>IF(D576=0,0,(F576+G576+2*H576+3*I576)/D576)</f>
        <v>0</v>
      </c>
      <c r="R576" s="34">
        <f>D576+L576</f>
        <v>0</v>
      </c>
      <c r="T576">
        <f>IF($R576&gt;3.1*$Y$1,N576,0)</f>
        <v>0</v>
      </c>
      <c r="U576">
        <f>IF($R576&gt;3.1*$Y$1,O576,0)</f>
        <v>0</v>
      </c>
      <c r="V576">
        <f>IF($R576&gt;3.1*$Y$1,P576,0)</f>
        <v>0</v>
      </c>
      <c r="W576">
        <f>IF($R576&gt;3.1*$Y$1,Q576,0)</f>
        <v>0</v>
      </c>
    </row>
    <row r="577" spans="14:23" x14ac:dyDescent="0.25">
      <c r="N577">
        <f>IF(D577=0,0,F577/D577)</f>
        <v>0</v>
      </c>
      <c r="O577">
        <f>IF(D577+L577=0,0,(F577+L577)/(D577+L577))</f>
        <v>0</v>
      </c>
      <c r="P577" s="26">
        <f>IF(D577=0,0,(F577+G577+2*H577+3*I577)/D577)</f>
        <v>0</v>
      </c>
      <c r="R577" s="34">
        <f>D577+L577</f>
        <v>0</v>
      </c>
      <c r="T577">
        <f>IF($R577&gt;3.1*$Y$1,N577,0)</f>
        <v>0</v>
      </c>
      <c r="U577">
        <f>IF($R577&gt;3.1*$Y$1,O577,0)</f>
        <v>0</v>
      </c>
      <c r="V577">
        <f>IF($R577&gt;3.1*$Y$1,P577,0)</f>
        <v>0</v>
      </c>
      <c r="W577">
        <f>IF($R577&gt;3.1*$Y$1,Q577,0)</f>
        <v>0</v>
      </c>
    </row>
    <row r="578" spans="14:23" x14ac:dyDescent="0.25">
      <c r="N578">
        <f>IF(D578=0,0,F578/D578)</f>
        <v>0</v>
      </c>
      <c r="O578">
        <f>IF(D578+L578=0,0,(F578+L578)/(D578+L578))</f>
        <v>0</v>
      </c>
      <c r="P578" s="26">
        <f>IF(D578=0,0,(F578+G578+2*H578+3*I578)/D578)</f>
        <v>0</v>
      </c>
      <c r="R578" s="34">
        <f>D578+L578</f>
        <v>0</v>
      </c>
      <c r="T578">
        <f>IF($R578&gt;3.1*$Y$1,N578,0)</f>
        <v>0</v>
      </c>
      <c r="U578">
        <f>IF($R578&gt;3.1*$Y$1,O578,0)</f>
        <v>0</v>
      </c>
      <c r="V578">
        <f>IF($R578&gt;3.1*$Y$1,P578,0)</f>
        <v>0</v>
      </c>
      <c r="W578">
        <f>IF($R578&gt;3.1*$Y$1,Q578,0)</f>
        <v>0</v>
      </c>
    </row>
    <row r="579" spans="14:23" x14ac:dyDescent="0.25">
      <c r="N579">
        <f>IF(D579=0,0,F579/D579)</f>
        <v>0</v>
      </c>
      <c r="O579">
        <f>IF(D579+L579=0,0,(F579+L579)/(D579+L579))</f>
        <v>0</v>
      </c>
      <c r="P579" s="26">
        <f>IF(D579=0,0,(F579+G579+2*H579+3*I579)/D579)</f>
        <v>0</v>
      </c>
      <c r="R579" s="34">
        <f>D579+L579</f>
        <v>0</v>
      </c>
      <c r="T579">
        <f>IF($R579&gt;3.1*$Y$1,N579,0)</f>
        <v>0</v>
      </c>
      <c r="U579">
        <f>IF($R579&gt;3.1*$Y$1,O579,0)</f>
        <v>0</v>
      </c>
      <c r="V579">
        <f>IF($R579&gt;3.1*$Y$1,P579,0)</f>
        <v>0</v>
      </c>
      <c r="W579">
        <f>IF($R579&gt;3.1*$Y$1,Q579,0)</f>
        <v>0</v>
      </c>
    </row>
    <row r="580" spans="14:23" x14ac:dyDescent="0.25">
      <c r="N580">
        <f>IF(D580=0,0,F580/D580)</f>
        <v>0</v>
      </c>
      <c r="O580">
        <f>IF(D580+L580=0,0,(F580+L580)/(D580+L580))</f>
        <v>0</v>
      </c>
      <c r="P580" s="26">
        <f>IF(D580=0,0,(F580+G580+2*H580+3*I580)/D580)</f>
        <v>0</v>
      </c>
      <c r="R580" s="34">
        <f>D580+L580</f>
        <v>0</v>
      </c>
      <c r="T580">
        <f>IF($R580&gt;3.1*$Y$1,N580,0)</f>
        <v>0</v>
      </c>
      <c r="U580">
        <f>IF($R580&gt;3.1*$Y$1,O580,0)</f>
        <v>0</v>
      </c>
      <c r="V580">
        <f>IF($R580&gt;3.1*$Y$1,P580,0)</f>
        <v>0</v>
      </c>
      <c r="W580">
        <f>IF($R580&gt;3.1*$Y$1,Q580,0)</f>
        <v>0</v>
      </c>
    </row>
    <row r="581" spans="14:23" x14ac:dyDescent="0.25">
      <c r="N581">
        <f>IF(D581=0,0,F581/D581)</f>
        <v>0</v>
      </c>
      <c r="O581">
        <f>IF(D581+L581=0,0,(F581+L581)/(D581+L581))</f>
        <v>0</v>
      </c>
      <c r="P581" s="26">
        <f>IF(D581=0,0,(F581+G581+2*H581+3*I581)/D581)</f>
        <v>0</v>
      </c>
      <c r="R581" s="34">
        <f>D581+L581</f>
        <v>0</v>
      </c>
      <c r="T581">
        <f>IF($R581&gt;3.1*$Y$1,N581,0)</f>
        <v>0</v>
      </c>
      <c r="U581">
        <f>IF($R581&gt;3.1*$Y$1,O581,0)</f>
        <v>0</v>
      </c>
      <c r="V581">
        <f>IF($R581&gt;3.1*$Y$1,P581,0)</f>
        <v>0</v>
      </c>
      <c r="W581">
        <f>IF($R581&gt;3.1*$Y$1,Q581,0)</f>
        <v>0</v>
      </c>
    </row>
    <row r="582" spans="14:23" x14ac:dyDescent="0.25">
      <c r="N582">
        <f>IF(D582=0,0,F582/D582)</f>
        <v>0</v>
      </c>
      <c r="O582">
        <f>IF(D582+L582=0,0,(F582+L582)/(D582+L582))</f>
        <v>0</v>
      </c>
      <c r="P582" s="26">
        <f>IF(D582=0,0,(F582+G582+2*H582+3*I582)/D582)</f>
        <v>0</v>
      </c>
      <c r="R582" s="34">
        <f>D582+L582</f>
        <v>0</v>
      </c>
      <c r="T582">
        <f>IF($R582&gt;3.1*$Y$1,N582,0)</f>
        <v>0</v>
      </c>
      <c r="U582">
        <f>IF($R582&gt;3.1*$Y$1,O582,0)</f>
        <v>0</v>
      </c>
      <c r="V582">
        <f>IF($R582&gt;3.1*$Y$1,P582,0)</f>
        <v>0</v>
      </c>
      <c r="W582">
        <f>IF($R582&gt;3.1*$Y$1,Q582,0)</f>
        <v>0</v>
      </c>
    </row>
    <row r="583" spans="14:23" x14ac:dyDescent="0.25">
      <c r="N583">
        <f>IF(D583=0,0,F583/D583)</f>
        <v>0</v>
      </c>
      <c r="O583">
        <f>IF(D583+L583=0,0,(F583+L583)/(D583+L583))</f>
        <v>0</v>
      </c>
      <c r="P583" s="26">
        <f>IF(D583=0,0,(F583+G583+2*H583+3*I583)/D583)</f>
        <v>0</v>
      </c>
      <c r="R583" s="34">
        <f>D583+L583</f>
        <v>0</v>
      </c>
      <c r="T583">
        <f>IF($R583&gt;3.1*$Y$1,N583,0)</f>
        <v>0</v>
      </c>
      <c r="U583">
        <f>IF($R583&gt;3.1*$Y$1,O583,0)</f>
        <v>0</v>
      </c>
      <c r="V583">
        <f>IF($R583&gt;3.1*$Y$1,P583,0)</f>
        <v>0</v>
      </c>
      <c r="W583">
        <f>IF($R583&gt;3.1*$Y$1,Q583,0)</f>
        <v>0</v>
      </c>
    </row>
    <row r="584" spans="14:23" x14ac:dyDescent="0.25">
      <c r="N584">
        <f>IF(D584=0,0,F584/D584)</f>
        <v>0</v>
      </c>
      <c r="O584">
        <f>IF(D584+L584=0,0,(F584+L584)/(D584+L584))</f>
        <v>0</v>
      </c>
      <c r="P584" s="26">
        <f>IF(D584=0,0,(F584+G584+2*H584+3*I584)/D584)</f>
        <v>0</v>
      </c>
      <c r="R584" s="34">
        <f>D584+L584</f>
        <v>0</v>
      </c>
      <c r="T584">
        <f>IF($R584&gt;3.1*$Y$1,N584,0)</f>
        <v>0</v>
      </c>
      <c r="U584">
        <f>IF($R584&gt;3.1*$Y$1,O584,0)</f>
        <v>0</v>
      </c>
      <c r="V584">
        <f>IF($R584&gt;3.1*$Y$1,P584,0)</f>
        <v>0</v>
      </c>
      <c r="W584">
        <f>IF($R584&gt;3.1*$Y$1,Q584,0)</f>
        <v>0</v>
      </c>
    </row>
    <row r="585" spans="14:23" x14ac:dyDescent="0.25">
      <c r="N585">
        <f>IF(D585=0,0,F585/D585)</f>
        <v>0</v>
      </c>
      <c r="O585">
        <f>IF(D585+L585=0,0,(F585+L585)/(D585+L585))</f>
        <v>0</v>
      </c>
      <c r="P585" s="26">
        <f>IF(D585=0,0,(F585+G585+2*H585+3*I585)/D585)</f>
        <v>0</v>
      </c>
      <c r="R585" s="34">
        <f>D585+L585</f>
        <v>0</v>
      </c>
      <c r="T585">
        <f>IF($R585&gt;3.1*$Y$1,N585,0)</f>
        <v>0</v>
      </c>
      <c r="U585">
        <f>IF($R585&gt;3.1*$Y$1,O585,0)</f>
        <v>0</v>
      </c>
      <c r="V585">
        <f>IF($R585&gt;3.1*$Y$1,P585,0)</f>
        <v>0</v>
      </c>
      <c r="W585">
        <f>IF($R585&gt;3.1*$Y$1,Q585,0)</f>
        <v>0</v>
      </c>
    </row>
    <row r="586" spans="14:23" x14ac:dyDescent="0.25">
      <c r="N586">
        <f>IF(D586=0,0,F586/D586)</f>
        <v>0</v>
      </c>
      <c r="O586">
        <f>IF(D586+L586=0,0,(F586+L586)/(D586+L586))</f>
        <v>0</v>
      </c>
      <c r="P586" s="26">
        <f>IF(D586=0,0,(F586+G586+2*H586+3*I586)/D586)</f>
        <v>0</v>
      </c>
      <c r="R586" s="34">
        <f>D586+L586</f>
        <v>0</v>
      </c>
      <c r="T586">
        <f>IF($R586&gt;3.1*$Y$1,N586,0)</f>
        <v>0</v>
      </c>
      <c r="U586">
        <f>IF($R586&gt;3.1*$Y$1,O586,0)</f>
        <v>0</v>
      </c>
      <c r="V586">
        <f>IF($R586&gt;3.1*$Y$1,P586,0)</f>
        <v>0</v>
      </c>
      <c r="W586">
        <f>IF($R586&gt;3.1*$Y$1,Q586,0)</f>
        <v>0</v>
      </c>
    </row>
    <row r="587" spans="14:23" x14ac:dyDescent="0.25">
      <c r="N587">
        <f>IF(D587=0,0,F587/D587)</f>
        <v>0</v>
      </c>
      <c r="O587">
        <f>IF(D587+L587=0,0,(F587+L587)/(D587+L587))</f>
        <v>0</v>
      </c>
      <c r="P587" s="26">
        <f>IF(D587=0,0,(F587+G587+2*H587+3*I587)/D587)</f>
        <v>0</v>
      </c>
      <c r="R587" s="34">
        <f>D587+L587</f>
        <v>0</v>
      </c>
      <c r="T587">
        <f>IF($R587&gt;3.1*$Y$1,N587,0)</f>
        <v>0</v>
      </c>
      <c r="U587">
        <f>IF($R587&gt;3.1*$Y$1,O587,0)</f>
        <v>0</v>
      </c>
      <c r="V587">
        <f>IF($R587&gt;3.1*$Y$1,P587,0)</f>
        <v>0</v>
      </c>
      <c r="W587">
        <f>IF($R587&gt;3.1*$Y$1,Q587,0)</f>
        <v>0</v>
      </c>
    </row>
    <row r="588" spans="14:23" x14ac:dyDescent="0.25">
      <c r="N588">
        <f>IF(D588=0,0,F588/D588)</f>
        <v>0</v>
      </c>
      <c r="O588">
        <f>IF(D588+L588=0,0,(F588+L588)/(D588+L588))</f>
        <v>0</v>
      </c>
      <c r="P588" s="26">
        <f>IF(D588=0,0,(F588+G588+2*H588+3*I588)/D588)</f>
        <v>0</v>
      </c>
      <c r="R588" s="34">
        <f>D588+L588</f>
        <v>0</v>
      </c>
      <c r="T588">
        <f>IF($R588&gt;3.1*$Y$1,N588,0)</f>
        <v>0</v>
      </c>
      <c r="U588">
        <f>IF($R588&gt;3.1*$Y$1,O588,0)</f>
        <v>0</v>
      </c>
      <c r="V588">
        <f>IF($R588&gt;3.1*$Y$1,P588,0)</f>
        <v>0</v>
      </c>
      <c r="W588">
        <f>IF($R588&gt;3.1*$Y$1,Q588,0)</f>
        <v>0</v>
      </c>
    </row>
    <row r="589" spans="14:23" x14ac:dyDescent="0.25">
      <c r="N589">
        <f>IF(D589=0,0,F589/D589)</f>
        <v>0</v>
      </c>
      <c r="O589">
        <f>IF(D589+L589=0,0,(F589+L589)/(D589+L589))</f>
        <v>0</v>
      </c>
      <c r="P589" s="26">
        <f>IF(D589=0,0,(F589+G589+2*H589+3*I589)/D589)</f>
        <v>0</v>
      </c>
      <c r="R589" s="34">
        <f>D589+L589</f>
        <v>0</v>
      </c>
      <c r="T589">
        <f>IF($R589&gt;3.1*$Y$1,N589,0)</f>
        <v>0</v>
      </c>
      <c r="U589">
        <f>IF($R589&gt;3.1*$Y$1,O589,0)</f>
        <v>0</v>
      </c>
      <c r="V589">
        <f>IF($R589&gt;3.1*$Y$1,P589,0)</f>
        <v>0</v>
      </c>
      <c r="W589">
        <f>IF($R589&gt;3.1*$Y$1,Q589,0)</f>
        <v>0</v>
      </c>
    </row>
    <row r="590" spans="14:23" x14ac:dyDescent="0.25">
      <c r="N590">
        <f>IF(D590=0,0,F590/D590)</f>
        <v>0</v>
      </c>
      <c r="O590">
        <f>IF(D590+L590=0,0,(F590+L590)/(D590+L590))</f>
        <v>0</v>
      </c>
      <c r="P590" s="26">
        <f>IF(D590=0,0,(F590+G590+2*H590+3*I590)/D590)</f>
        <v>0</v>
      </c>
      <c r="R590" s="34">
        <f>D590+L590</f>
        <v>0</v>
      </c>
      <c r="T590">
        <f>IF($R590&gt;3.1*$Y$1,N590,0)</f>
        <v>0</v>
      </c>
      <c r="U590">
        <f>IF($R590&gt;3.1*$Y$1,O590,0)</f>
        <v>0</v>
      </c>
      <c r="V590">
        <f>IF($R590&gt;3.1*$Y$1,P590,0)</f>
        <v>0</v>
      </c>
      <c r="W590">
        <f>IF($R590&gt;3.1*$Y$1,Q590,0)</f>
        <v>0</v>
      </c>
    </row>
    <row r="591" spans="14:23" x14ac:dyDescent="0.25">
      <c r="N591">
        <f>IF(D591=0,0,F591/D591)</f>
        <v>0</v>
      </c>
      <c r="O591">
        <f>IF(D591+L591=0,0,(F591+L591)/(D591+L591))</f>
        <v>0</v>
      </c>
      <c r="P591" s="26">
        <f>IF(D591=0,0,(F591+G591+2*H591+3*I591)/D591)</f>
        <v>0</v>
      </c>
      <c r="R591" s="34">
        <f>D591+L591</f>
        <v>0</v>
      </c>
      <c r="T591">
        <f>IF($R591&gt;3.1*$Y$1,N591,0)</f>
        <v>0</v>
      </c>
      <c r="U591">
        <f>IF($R591&gt;3.1*$Y$1,O591,0)</f>
        <v>0</v>
      </c>
      <c r="V591">
        <f>IF($R591&gt;3.1*$Y$1,P591,0)</f>
        <v>0</v>
      </c>
      <c r="W591">
        <f>IF($R591&gt;3.1*$Y$1,Q591,0)</f>
        <v>0</v>
      </c>
    </row>
    <row r="592" spans="14:23" x14ac:dyDescent="0.25">
      <c r="N592">
        <f>IF(D592=0,0,F592/D592)</f>
        <v>0</v>
      </c>
      <c r="O592">
        <f>IF(D592+L592=0,0,(F592+L592)/(D592+L592))</f>
        <v>0</v>
      </c>
      <c r="P592" s="26">
        <f>IF(D592=0,0,(F592+G592+2*H592+3*I592)/D592)</f>
        <v>0</v>
      </c>
      <c r="R592" s="34">
        <f>D592+L592</f>
        <v>0</v>
      </c>
      <c r="T592">
        <f>IF($R592&gt;3.1*$Y$1,N592,0)</f>
        <v>0</v>
      </c>
      <c r="U592">
        <f>IF($R592&gt;3.1*$Y$1,O592,0)</f>
        <v>0</v>
      </c>
      <c r="V592">
        <f>IF($R592&gt;3.1*$Y$1,P592,0)</f>
        <v>0</v>
      </c>
      <c r="W592">
        <f>IF($R592&gt;3.1*$Y$1,Q592,0)</f>
        <v>0</v>
      </c>
    </row>
    <row r="593" spans="14:23" x14ac:dyDescent="0.25">
      <c r="N593">
        <f>IF(D593=0,0,F593/D593)</f>
        <v>0</v>
      </c>
      <c r="O593">
        <f>IF(D593+L593=0,0,(F593+L593)/(D593+L593))</f>
        <v>0</v>
      </c>
      <c r="P593" s="26">
        <f>IF(D593=0,0,(F593+G593+2*H593+3*I593)/D593)</f>
        <v>0</v>
      </c>
      <c r="R593" s="34">
        <f>D593+L593</f>
        <v>0</v>
      </c>
      <c r="T593">
        <f>IF($R593&gt;3.1*$Y$1,N593,0)</f>
        <v>0</v>
      </c>
      <c r="U593">
        <f>IF($R593&gt;3.1*$Y$1,O593,0)</f>
        <v>0</v>
      </c>
      <c r="V593">
        <f>IF($R593&gt;3.1*$Y$1,P593,0)</f>
        <v>0</v>
      </c>
      <c r="W593">
        <f>IF($R593&gt;3.1*$Y$1,Q593,0)</f>
        <v>0</v>
      </c>
    </row>
    <row r="594" spans="14:23" x14ac:dyDescent="0.25">
      <c r="N594">
        <f>IF(D594=0,0,F594/D594)</f>
        <v>0</v>
      </c>
      <c r="O594">
        <f>IF(D594+L594=0,0,(F594+L594)/(D594+L594))</f>
        <v>0</v>
      </c>
      <c r="P594" s="26">
        <f>IF(D594=0,0,(F594+G594+2*H594+3*I594)/D594)</f>
        <v>0</v>
      </c>
      <c r="R594" s="34">
        <f>D594+L594</f>
        <v>0</v>
      </c>
      <c r="T594">
        <f>IF($R594&gt;3.1*$Y$1,N594,0)</f>
        <v>0</v>
      </c>
      <c r="U594">
        <f>IF($R594&gt;3.1*$Y$1,O594,0)</f>
        <v>0</v>
      </c>
      <c r="V594">
        <f>IF($R594&gt;3.1*$Y$1,P594,0)</f>
        <v>0</v>
      </c>
      <c r="W594">
        <f>IF($R594&gt;3.1*$Y$1,Q594,0)</f>
        <v>0</v>
      </c>
    </row>
    <row r="595" spans="14:23" x14ac:dyDescent="0.25">
      <c r="N595">
        <f>IF(D595=0,0,F595/D595)</f>
        <v>0</v>
      </c>
      <c r="O595">
        <f>IF(D595+L595=0,0,(F595+L595)/(D595+L595))</f>
        <v>0</v>
      </c>
      <c r="P595" s="26">
        <f>IF(D595=0,0,(F595+G595+2*H595+3*I595)/D595)</f>
        <v>0</v>
      </c>
      <c r="R595" s="34">
        <f>D595+L595</f>
        <v>0</v>
      </c>
      <c r="T595">
        <f>IF($R595&gt;3.1*$Y$1,N595,0)</f>
        <v>0</v>
      </c>
      <c r="U595">
        <f>IF($R595&gt;3.1*$Y$1,O595,0)</f>
        <v>0</v>
      </c>
      <c r="V595">
        <f>IF($R595&gt;3.1*$Y$1,P595,0)</f>
        <v>0</v>
      </c>
      <c r="W595">
        <f>IF($R595&gt;3.1*$Y$1,Q595,0)</f>
        <v>0</v>
      </c>
    </row>
    <row r="596" spans="14:23" x14ac:dyDescent="0.25">
      <c r="N596">
        <f>IF(D596=0,0,F596/D596)</f>
        <v>0</v>
      </c>
      <c r="O596">
        <f>IF(D596+L596=0,0,(F596+L596)/(D596+L596))</f>
        <v>0</v>
      </c>
      <c r="P596" s="26">
        <f>IF(D596=0,0,(F596+G596+2*H596+3*I596)/D596)</f>
        <v>0</v>
      </c>
      <c r="R596" s="34">
        <f>D596+L596</f>
        <v>0</v>
      </c>
      <c r="T596">
        <f>IF($R596&gt;3.1*$Y$1,N596,0)</f>
        <v>0</v>
      </c>
      <c r="U596">
        <f>IF($R596&gt;3.1*$Y$1,O596,0)</f>
        <v>0</v>
      </c>
      <c r="V596">
        <f>IF($R596&gt;3.1*$Y$1,P596,0)</f>
        <v>0</v>
      </c>
      <c r="W596">
        <f>IF($R596&gt;3.1*$Y$1,Q596,0)</f>
        <v>0</v>
      </c>
    </row>
    <row r="597" spans="14:23" x14ac:dyDescent="0.25">
      <c r="N597">
        <f>IF(D597=0,0,F597/D597)</f>
        <v>0</v>
      </c>
      <c r="O597">
        <f>IF(D597+L597=0,0,(F597+L597)/(D597+L597))</f>
        <v>0</v>
      </c>
      <c r="P597" s="26">
        <f>IF(D597=0,0,(F597+G597+2*H597+3*I597)/D597)</f>
        <v>0</v>
      </c>
      <c r="R597" s="34">
        <f>D597+L597</f>
        <v>0</v>
      </c>
      <c r="T597">
        <f>IF($R597&gt;3.1*$Y$1,N597,0)</f>
        <v>0</v>
      </c>
      <c r="U597">
        <f>IF($R597&gt;3.1*$Y$1,O597,0)</f>
        <v>0</v>
      </c>
      <c r="V597">
        <f>IF($R597&gt;3.1*$Y$1,P597,0)</f>
        <v>0</v>
      </c>
      <c r="W597">
        <f>IF($R597&gt;3.1*$Y$1,Q597,0)</f>
        <v>0</v>
      </c>
    </row>
    <row r="598" spans="14:23" x14ac:dyDescent="0.25">
      <c r="N598">
        <f>IF(D598=0,0,F598/D598)</f>
        <v>0</v>
      </c>
      <c r="O598">
        <f>IF(D598+L598=0,0,(F598+L598)/(D598+L598))</f>
        <v>0</v>
      </c>
      <c r="P598" s="26">
        <f>IF(D598=0,0,(F598+G598+2*H598+3*I598)/D598)</f>
        <v>0</v>
      </c>
      <c r="R598" s="34">
        <f>D598+L598</f>
        <v>0</v>
      </c>
      <c r="T598">
        <f>IF($R598&gt;3.1*$Y$1,N598,0)</f>
        <v>0</v>
      </c>
      <c r="U598">
        <f>IF($R598&gt;3.1*$Y$1,O598,0)</f>
        <v>0</v>
      </c>
      <c r="V598">
        <f>IF($R598&gt;3.1*$Y$1,P598,0)</f>
        <v>0</v>
      </c>
      <c r="W598">
        <f>IF($R598&gt;3.1*$Y$1,Q598,0)</f>
        <v>0</v>
      </c>
    </row>
    <row r="599" spans="14:23" x14ac:dyDescent="0.25">
      <c r="N599">
        <f>IF(D599=0,0,F599/D599)</f>
        <v>0</v>
      </c>
      <c r="O599">
        <f>IF(D599+L599=0,0,(F599+L599)/(D599+L599))</f>
        <v>0</v>
      </c>
      <c r="P599" s="26">
        <f>IF(D599=0,0,(F599+G599+2*H599+3*I599)/D599)</f>
        <v>0</v>
      </c>
      <c r="R599" s="34">
        <f>D599+L599</f>
        <v>0</v>
      </c>
      <c r="T599">
        <f>IF($R599&gt;3.1*$Y$1,N599,0)</f>
        <v>0</v>
      </c>
      <c r="U599">
        <f>IF($R599&gt;3.1*$Y$1,O599,0)</f>
        <v>0</v>
      </c>
      <c r="V599">
        <f>IF($R599&gt;3.1*$Y$1,P599,0)</f>
        <v>0</v>
      </c>
      <c r="W599">
        <f>IF($R599&gt;3.1*$Y$1,Q599,0)</f>
        <v>0</v>
      </c>
    </row>
    <row r="600" spans="14:23" x14ac:dyDescent="0.25">
      <c r="N600">
        <f>IF(D600=0,0,F600/D600)</f>
        <v>0</v>
      </c>
      <c r="O600">
        <f>IF(D600+L600=0,0,(F600+L600)/(D600+L600))</f>
        <v>0</v>
      </c>
      <c r="P600" s="26">
        <f>IF(D600=0,0,(F600+G600+2*H600+3*I600)/D600)</f>
        <v>0</v>
      </c>
      <c r="R600" s="34">
        <f>D600+L600</f>
        <v>0</v>
      </c>
      <c r="T600">
        <f>IF($R600&gt;3.1*$Y$1,N600,0)</f>
        <v>0</v>
      </c>
      <c r="U600">
        <f>IF($R600&gt;3.1*$Y$1,O600,0)</f>
        <v>0</v>
      </c>
      <c r="V600">
        <f>IF($R600&gt;3.1*$Y$1,P600,0)</f>
        <v>0</v>
      </c>
      <c r="W600">
        <f>IF($R600&gt;3.1*$Y$1,Q600,0)</f>
        <v>0</v>
      </c>
    </row>
    <row r="601" spans="14:23" x14ac:dyDescent="0.25">
      <c r="N601">
        <f>IF(D601=0,0,F601/D601)</f>
        <v>0</v>
      </c>
      <c r="O601">
        <f>IF(D601+L601=0,0,(F601+L601)/(D601+L601))</f>
        <v>0</v>
      </c>
      <c r="P601" s="26">
        <f>IF(D601=0,0,(F601+G601+2*H601+3*I601)/D601)</f>
        <v>0</v>
      </c>
      <c r="R601" s="34">
        <f>D601+L601</f>
        <v>0</v>
      </c>
      <c r="T601">
        <f>IF($R601&gt;3.1*$Y$1,N601,0)</f>
        <v>0</v>
      </c>
      <c r="U601">
        <f>IF($R601&gt;3.1*$Y$1,O601,0)</f>
        <v>0</v>
      </c>
      <c r="V601">
        <f>IF($R601&gt;3.1*$Y$1,P601,0)</f>
        <v>0</v>
      </c>
      <c r="W601">
        <f>IF($R601&gt;3.1*$Y$1,Q601,0)</f>
        <v>0</v>
      </c>
    </row>
    <row r="602" spans="14:23" x14ac:dyDescent="0.25">
      <c r="N602">
        <f>IF(D602=0,0,F602/D602)</f>
        <v>0</v>
      </c>
      <c r="O602">
        <f>IF(D602+L602=0,0,(F602+L602)/(D602+L602))</f>
        <v>0</v>
      </c>
      <c r="P602" s="26">
        <f>IF(D602=0,0,(F602+G602+2*H602+3*I602)/D602)</f>
        <v>0</v>
      </c>
      <c r="R602" s="34">
        <f>D602+L602</f>
        <v>0</v>
      </c>
      <c r="T602">
        <f>IF($R602&gt;3.1*$Y$1,N602,0)</f>
        <v>0</v>
      </c>
      <c r="U602">
        <f>IF($R602&gt;3.1*$Y$1,O602,0)</f>
        <v>0</v>
      </c>
      <c r="V602">
        <f>IF($R602&gt;3.1*$Y$1,P602,0)</f>
        <v>0</v>
      </c>
      <c r="W602">
        <f>IF($R602&gt;3.1*$Y$1,Q602,0)</f>
        <v>0</v>
      </c>
    </row>
    <row r="603" spans="14:23" x14ac:dyDescent="0.25">
      <c r="N603">
        <f>IF(D603=0,0,F603/D603)</f>
        <v>0</v>
      </c>
      <c r="O603">
        <f>IF(D603+L603=0,0,(F603+L603)/(D603+L603))</f>
        <v>0</v>
      </c>
      <c r="P603" s="26">
        <f>IF(D603=0,0,(F603+G603+2*H603+3*I603)/D603)</f>
        <v>0</v>
      </c>
      <c r="R603" s="34">
        <f>D603+L603</f>
        <v>0</v>
      </c>
      <c r="T603">
        <f>IF($R603&gt;3.1*$Y$1,N603,0)</f>
        <v>0</v>
      </c>
      <c r="U603">
        <f>IF($R603&gt;3.1*$Y$1,O603,0)</f>
        <v>0</v>
      </c>
      <c r="V603">
        <f>IF($R603&gt;3.1*$Y$1,P603,0)</f>
        <v>0</v>
      </c>
      <c r="W603">
        <f>IF($R603&gt;3.1*$Y$1,Q603,0)</f>
        <v>0</v>
      </c>
    </row>
    <row r="604" spans="14:23" x14ac:dyDescent="0.25">
      <c r="N604">
        <f>IF(D604=0,0,F604/D604)</f>
        <v>0</v>
      </c>
      <c r="O604">
        <f>IF(D604+L604=0,0,(F604+L604)/(D604+L604))</f>
        <v>0</v>
      </c>
      <c r="P604" s="26">
        <f>IF(D604=0,0,(F604+G604+2*H604+3*I604)/D604)</f>
        <v>0</v>
      </c>
      <c r="R604" s="34">
        <f>D604+L604</f>
        <v>0</v>
      </c>
      <c r="T604">
        <f>IF($R604&gt;3.1*$Y$1,N604,0)</f>
        <v>0</v>
      </c>
      <c r="U604">
        <f>IF($R604&gt;3.1*$Y$1,O604,0)</f>
        <v>0</v>
      </c>
      <c r="V604">
        <f>IF($R604&gt;3.1*$Y$1,P604,0)</f>
        <v>0</v>
      </c>
      <c r="W604">
        <f>IF($R604&gt;3.1*$Y$1,Q604,0)</f>
        <v>0</v>
      </c>
    </row>
    <row r="605" spans="14:23" x14ac:dyDescent="0.25">
      <c r="N605">
        <f>IF(D605=0,0,F605/D605)</f>
        <v>0</v>
      </c>
      <c r="O605">
        <f>IF(D605+L605=0,0,(F605+L605)/(D605+L605))</f>
        <v>0</v>
      </c>
      <c r="P605" s="26">
        <f>IF(D605=0,0,(F605+G605+2*H605+3*I605)/D605)</f>
        <v>0</v>
      </c>
      <c r="R605" s="34">
        <f>D605+L605</f>
        <v>0</v>
      </c>
      <c r="T605">
        <f>IF($R605&gt;3.1*$Y$1,N605,0)</f>
        <v>0</v>
      </c>
      <c r="U605">
        <f>IF($R605&gt;3.1*$Y$1,O605,0)</f>
        <v>0</v>
      </c>
      <c r="V605">
        <f>IF($R605&gt;3.1*$Y$1,P605,0)</f>
        <v>0</v>
      </c>
      <c r="W605">
        <f>IF($R605&gt;3.1*$Y$1,Q605,0)</f>
        <v>0</v>
      </c>
    </row>
    <row r="606" spans="14:23" x14ac:dyDescent="0.25">
      <c r="N606">
        <f>IF(D606=0,0,F606/D606)</f>
        <v>0</v>
      </c>
      <c r="O606">
        <f>IF(D606+L606=0,0,(F606+L606)/(D606+L606))</f>
        <v>0</v>
      </c>
      <c r="P606" s="26">
        <f>IF(D606=0,0,(F606+G606+2*H606+3*I606)/D606)</f>
        <v>0</v>
      </c>
      <c r="R606" s="34">
        <f>D606+L606</f>
        <v>0</v>
      </c>
      <c r="T606">
        <f>IF($R606&gt;3.1*$Y$1,N606,0)</f>
        <v>0</v>
      </c>
      <c r="U606">
        <f>IF($R606&gt;3.1*$Y$1,O606,0)</f>
        <v>0</v>
      </c>
      <c r="V606">
        <f>IF($R606&gt;3.1*$Y$1,P606,0)</f>
        <v>0</v>
      </c>
      <c r="W606">
        <f>IF($R606&gt;3.1*$Y$1,Q606,0)</f>
        <v>0</v>
      </c>
    </row>
    <row r="607" spans="14:23" x14ac:dyDescent="0.25">
      <c r="N607">
        <f>IF(D607=0,0,F607/D607)</f>
        <v>0</v>
      </c>
      <c r="O607">
        <f>IF(D607+L607=0,0,(F607+L607)/(D607+L607))</f>
        <v>0</v>
      </c>
      <c r="P607" s="26">
        <f>IF(D607=0,0,(F607+G607+2*H607+3*I607)/D607)</f>
        <v>0</v>
      </c>
      <c r="R607" s="34">
        <f>D607+L607</f>
        <v>0</v>
      </c>
      <c r="T607">
        <f>IF($R607&gt;3.1*$Y$1,N607,0)</f>
        <v>0</v>
      </c>
      <c r="U607">
        <f>IF($R607&gt;3.1*$Y$1,O607,0)</f>
        <v>0</v>
      </c>
      <c r="V607">
        <f>IF($R607&gt;3.1*$Y$1,P607,0)</f>
        <v>0</v>
      </c>
      <c r="W607">
        <f>IF($R607&gt;3.1*$Y$1,Q607,0)</f>
        <v>0</v>
      </c>
    </row>
    <row r="608" spans="14:23" x14ac:dyDescent="0.25">
      <c r="N608">
        <f>IF(D608=0,0,F608/D608)</f>
        <v>0</v>
      </c>
      <c r="O608">
        <f>IF(D608+L608=0,0,(F608+L608)/(D608+L608))</f>
        <v>0</v>
      </c>
      <c r="P608" s="26">
        <f>IF(D608=0,0,(F608+G608+2*H608+3*I608)/D608)</f>
        <v>0</v>
      </c>
      <c r="R608" s="34">
        <f>D608+L608</f>
        <v>0</v>
      </c>
      <c r="T608">
        <f>IF($R608&gt;3.1*$Y$1,N608,0)</f>
        <v>0</v>
      </c>
      <c r="U608">
        <f>IF($R608&gt;3.1*$Y$1,O608,0)</f>
        <v>0</v>
      </c>
      <c r="V608">
        <f>IF($R608&gt;3.1*$Y$1,P608,0)</f>
        <v>0</v>
      </c>
      <c r="W608">
        <f>IF($R608&gt;3.1*$Y$1,Q608,0)</f>
        <v>0</v>
      </c>
    </row>
    <row r="609" spans="14:23" x14ac:dyDescent="0.25">
      <c r="N609">
        <f>IF(D609=0,0,F609/D609)</f>
        <v>0</v>
      </c>
      <c r="O609">
        <f>IF(D609+L609=0,0,(F609+L609)/(D609+L609))</f>
        <v>0</v>
      </c>
      <c r="P609" s="26">
        <f>IF(D609=0,0,(F609+G609+2*H609+3*I609)/D609)</f>
        <v>0</v>
      </c>
      <c r="R609" s="34">
        <f>D609+L609</f>
        <v>0</v>
      </c>
      <c r="T609">
        <f>IF($R609&gt;3.1*$Y$1,N609,0)</f>
        <v>0</v>
      </c>
      <c r="U609">
        <f>IF($R609&gt;3.1*$Y$1,O609,0)</f>
        <v>0</v>
      </c>
      <c r="V609">
        <f>IF($R609&gt;3.1*$Y$1,P609,0)</f>
        <v>0</v>
      </c>
      <c r="W609">
        <f>IF($R609&gt;3.1*$Y$1,Q609,0)</f>
        <v>0</v>
      </c>
    </row>
    <row r="610" spans="14:23" x14ac:dyDescent="0.25">
      <c r="N610">
        <f>IF(D610=0,0,F610/D610)</f>
        <v>0</v>
      </c>
      <c r="O610">
        <f>IF(D610+L610=0,0,(F610+L610)/(D610+L610))</f>
        <v>0</v>
      </c>
      <c r="P610" s="26">
        <f>IF(D610=0,0,(F610+G610+2*H610+3*I610)/D610)</f>
        <v>0</v>
      </c>
      <c r="R610" s="34">
        <f>D610+L610</f>
        <v>0</v>
      </c>
      <c r="T610">
        <f>IF($R610&gt;3.1*$Y$1,N610,0)</f>
        <v>0</v>
      </c>
      <c r="U610">
        <f>IF($R610&gt;3.1*$Y$1,O610,0)</f>
        <v>0</v>
      </c>
      <c r="V610">
        <f>IF($R610&gt;3.1*$Y$1,P610,0)</f>
        <v>0</v>
      </c>
      <c r="W610">
        <f>IF($R610&gt;3.1*$Y$1,Q610,0)</f>
        <v>0</v>
      </c>
    </row>
    <row r="611" spans="14:23" x14ac:dyDescent="0.25">
      <c r="N611">
        <f>IF(D611=0,0,F611/D611)</f>
        <v>0</v>
      </c>
      <c r="O611">
        <f>IF(D611+L611=0,0,(F611+L611)/(D611+L611))</f>
        <v>0</v>
      </c>
      <c r="P611" s="26">
        <f>IF(D611=0,0,(F611+G611+2*H611+3*I611)/D611)</f>
        <v>0</v>
      </c>
      <c r="R611" s="34">
        <f>D611+L611</f>
        <v>0</v>
      </c>
      <c r="T611">
        <f>IF($R611&gt;3.1*$Y$1,N611,0)</f>
        <v>0</v>
      </c>
      <c r="U611">
        <f>IF($R611&gt;3.1*$Y$1,O611,0)</f>
        <v>0</v>
      </c>
      <c r="V611">
        <f>IF($R611&gt;3.1*$Y$1,P611,0)</f>
        <v>0</v>
      </c>
      <c r="W611">
        <f>IF($R611&gt;3.1*$Y$1,Q611,0)</f>
        <v>0</v>
      </c>
    </row>
    <row r="612" spans="14:23" x14ac:dyDescent="0.25">
      <c r="N612">
        <f>IF(D612=0,0,F612/D612)</f>
        <v>0</v>
      </c>
      <c r="O612">
        <f>IF(D612+L612=0,0,(F612+L612)/(D612+L612))</f>
        <v>0</v>
      </c>
      <c r="P612" s="26">
        <f>IF(D612=0,0,(F612+G612+2*H612+3*I612)/D612)</f>
        <v>0</v>
      </c>
      <c r="R612" s="34">
        <f>D612+L612</f>
        <v>0</v>
      </c>
      <c r="T612">
        <f>IF($R612&gt;3.1*$Y$1,N612,0)</f>
        <v>0</v>
      </c>
      <c r="U612">
        <f>IF($R612&gt;3.1*$Y$1,O612,0)</f>
        <v>0</v>
      </c>
      <c r="V612">
        <f>IF($R612&gt;3.1*$Y$1,P612,0)</f>
        <v>0</v>
      </c>
      <c r="W612">
        <f>IF($R612&gt;3.1*$Y$1,Q612,0)</f>
        <v>0</v>
      </c>
    </row>
    <row r="613" spans="14:23" x14ac:dyDescent="0.25">
      <c r="N613">
        <f>IF(D613=0,0,F613/D613)</f>
        <v>0</v>
      </c>
      <c r="O613">
        <f>IF(D613+L613=0,0,(F613+L613)/(D613+L613))</f>
        <v>0</v>
      </c>
      <c r="P613" s="26">
        <f>IF(D613=0,0,(F613+G613+2*H613+3*I613)/D613)</f>
        <v>0</v>
      </c>
      <c r="R613" s="34">
        <f>D613+L613</f>
        <v>0</v>
      </c>
      <c r="T613">
        <f>IF($R613&gt;3.1*$Y$1,N613,0)</f>
        <v>0</v>
      </c>
      <c r="U613">
        <f>IF($R613&gt;3.1*$Y$1,O613,0)</f>
        <v>0</v>
      </c>
      <c r="V613">
        <f>IF($R613&gt;3.1*$Y$1,P613,0)</f>
        <v>0</v>
      </c>
      <c r="W613">
        <f>IF($R613&gt;3.1*$Y$1,Q613,0)</f>
        <v>0</v>
      </c>
    </row>
    <row r="614" spans="14:23" x14ac:dyDescent="0.25">
      <c r="N614">
        <f>IF(D614=0,0,F614/D614)</f>
        <v>0</v>
      </c>
      <c r="O614">
        <f>IF(D614+L614=0,0,(F614+L614)/(D614+L614))</f>
        <v>0</v>
      </c>
      <c r="P614" s="26">
        <f>IF(D614=0,0,(F614+G614+2*H614+3*I614)/D614)</f>
        <v>0</v>
      </c>
      <c r="R614" s="34">
        <f>D614+L614</f>
        <v>0</v>
      </c>
      <c r="T614">
        <f>IF($R614&gt;3.1*$Y$1,N614,0)</f>
        <v>0</v>
      </c>
      <c r="U614">
        <f>IF($R614&gt;3.1*$Y$1,O614,0)</f>
        <v>0</v>
      </c>
      <c r="V614">
        <f>IF($R614&gt;3.1*$Y$1,P614,0)</f>
        <v>0</v>
      </c>
      <c r="W614">
        <f>IF($R614&gt;3.1*$Y$1,Q614,0)</f>
        <v>0</v>
      </c>
    </row>
    <row r="615" spans="14:23" x14ac:dyDescent="0.25">
      <c r="N615">
        <f>IF(D615=0,0,F615/D615)</f>
        <v>0</v>
      </c>
      <c r="O615">
        <f>IF(D615+L615=0,0,(F615+L615)/(D615+L615))</f>
        <v>0</v>
      </c>
      <c r="P615" s="26">
        <f>IF(D615=0,0,(F615+G615+2*H615+3*I615)/D615)</f>
        <v>0</v>
      </c>
      <c r="R615" s="34">
        <f>D615+L615</f>
        <v>0</v>
      </c>
      <c r="T615">
        <f>IF($R615&gt;3.1*$Y$1,N615,0)</f>
        <v>0</v>
      </c>
      <c r="U615">
        <f>IF($R615&gt;3.1*$Y$1,O615,0)</f>
        <v>0</v>
      </c>
      <c r="V615">
        <f>IF($R615&gt;3.1*$Y$1,P615,0)</f>
        <v>0</v>
      </c>
      <c r="W615">
        <f>IF($R615&gt;3.1*$Y$1,Q615,0)</f>
        <v>0</v>
      </c>
    </row>
    <row r="616" spans="14:23" x14ac:dyDescent="0.25">
      <c r="N616">
        <f>IF(D616=0,0,F616/D616)</f>
        <v>0</v>
      </c>
      <c r="O616">
        <f>IF(D616+L616=0,0,(F616+L616)/(D616+L616))</f>
        <v>0</v>
      </c>
      <c r="P616" s="26">
        <f>IF(D616=0,0,(F616+G616+2*H616+3*I616)/D616)</f>
        <v>0</v>
      </c>
      <c r="R616" s="34">
        <f>D616+L616</f>
        <v>0</v>
      </c>
      <c r="T616">
        <f>IF($R616&gt;3.1*$Y$1,N616,0)</f>
        <v>0</v>
      </c>
      <c r="U616">
        <f>IF($R616&gt;3.1*$Y$1,O616,0)</f>
        <v>0</v>
      </c>
      <c r="V616">
        <f>IF($R616&gt;3.1*$Y$1,P616,0)</f>
        <v>0</v>
      </c>
      <c r="W616">
        <f>IF($R616&gt;3.1*$Y$1,Q616,0)</f>
        <v>0</v>
      </c>
    </row>
    <row r="617" spans="14:23" x14ac:dyDescent="0.25">
      <c r="N617">
        <f>IF(D617=0,0,F617/D617)</f>
        <v>0</v>
      </c>
      <c r="O617">
        <f>IF(D617+L617=0,0,(F617+L617)/(D617+L617))</f>
        <v>0</v>
      </c>
      <c r="P617" s="26">
        <f>IF(D617=0,0,(F617+G617+2*H617+3*I617)/D617)</f>
        <v>0</v>
      </c>
      <c r="R617" s="34">
        <f>D617+L617</f>
        <v>0</v>
      </c>
      <c r="T617">
        <f>IF($R617&gt;3.1*$Y$1,N617,0)</f>
        <v>0</v>
      </c>
      <c r="U617">
        <f>IF($R617&gt;3.1*$Y$1,O617,0)</f>
        <v>0</v>
      </c>
      <c r="V617">
        <f>IF($R617&gt;3.1*$Y$1,P617,0)</f>
        <v>0</v>
      </c>
      <c r="W617">
        <f>IF($R617&gt;3.1*$Y$1,Q617,0)</f>
        <v>0</v>
      </c>
    </row>
    <row r="618" spans="14:23" x14ac:dyDescent="0.25">
      <c r="N618">
        <f>IF(D618=0,0,F618/D618)</f>
        <v>0</v>
      </c>
      <c r="O618">
        <f>IF(D618+L618=0,0,(F618+L618)/(D618+L618))</f>
        <v>0</v>
      </c>
      <c r="P618" s="26">
        <f>IF(D618=0,0,(F618+G618+2*H618+3*I618)/D618)</f>
        <v>0</v>
      </c>
      <c r="R618" s="34">
        <f>D618+L618</f>
        <v>0</v>
      </c>
      <c r="T618">
        <f>IF($R618&gt;3.1*$Y$1,N618,0)</f>
        <v>0</v>
      </c>
      <c r="U618">
        <f>IF($R618&gt;3.1*$Y$1,O618,0)</f>
        <v>0</v>
      </c>
      <c r="V618">
        <f>IF($R618&gt;3.1*$Y$1,P618,0)</f>
        <v>0</v>
      </c>
      <c r="W618">
        <f>IF($R618&gt;3.1*$Y$1,Q618,0)</f>
        <v>0</v>
      </c>
    </row>
    <row r="619" spans="14:23" x14ac:dyDescent="0.25">
      <c r="N619">
        <f>IF(D619=0,0,F619/D619)</f>
        <v>0</v>
      </c>
      <c r="O619">
        <f>IF(D619+L619=0,0,(F619+L619)/(D619+L619))</f>
        <v>0</v>
      </c>
      <c r="P619" s="26">
        <f>IF(D619=0,0,(F619+G619+2*H619+3*I619)/D619)</f>
        <v>0</v>
      </c>
      <c r="R619" s="34">
        <f>D619+L619</f>
        <v>0</v>
      </c>
      <c r="T619">
        <f>IF($R619&gt;3.1*$Y$1,N619,0)</f>
        <v>0</v>
      </c>
      <c r="U619">
        <f>IF($R619&gt;3.1*$Y$1,O619,0)</f>
        <v>0</v>
      </c>
      <c r="V619">
        <f>IF($R619&gt;3.1*$Y$1,P619,0)</f>
        <v>0</v>
      </c>
      <c r="W619">
        <f>IF($R619&gt;3.1*$Y$1,Q619,0)</f>
        <v>0</v>
      </c>
    </row>
    <row r="620" spans="14:23" x14ac:dyDescent="0.25">
      <c r="N620">
        <f>IF(D620=0,0,F620/D620)</f>
        <v>0</v>
      </c>
      <c r="O620">
        <f>IF(D620+L620=0,0,(F620+L620)/(D620+L620))</f>
        <v>0</v>
      </c>
      <c r="P620" s="26">
        <f>IF(D620=0,0,(F620+G620+2*H620+3*I620)/D620)</f>
        <v>0</v>
      </c>
      <c r="R620" s="34">
        <f>D620+L620</f>
        <v>0</v>
      </c>
      <c r="T620">
        <f>IF($R620&gt;3.1*$Y$1,N620,0)</f>
        <v>0</v>
      </c>
      <c r="U620">
        <f>IF($R620&gt;3.1*$Y$1,O620,0)</f>
        <v>0</v>
      </c>
      <c r="V620">
        <f>IF($R620&gt;3.1*$Y$1,P620,0)</f>
        <v>0</v>
      </c>
      <c r="W620">
        <f>IF($R620&gt;3.1*$Y$1,Q620,0)</f>
        <v>0</v>
      </c>
    </row>
    <row r="621" spans="14:23" x14ac:dyDescent="0.25">
      <c r="N621">
        <f>IF(D621=0,0,F621/D621)</f>
        <v>0</v>
      </c>
      <c r="O621">
        <f>IF(D621+L621=0,0,(F621+L621)/(D621+L621))</f>
        <v>0</v>
      </c>
      <c r="P621" s="26">
        <f>IF(D621=0,0,(F621+G621+2*H621+3*I621)/D621)</f>
        <v>0</v>
      </c>
      <c r="R621" s="34">
        <f>D621+L621</f>
        <v>0</v>
      </c>
      <c r="T621">
        <f>IF($R621&gt;3.1*$Y$1,N621,0)</f>
        <v>0</v>
      </c>
      <c r="U621">
        <f>IF($R621&gt;3.1*$Y$1,O621,0)</f>
        <v>0</v>
      </c>
      <c r="V621">
        <f>IF($R621&gt;3.1*$Y$1,P621,0)</f>
        <v>0</v>
      </c>
      <c r="W621">
        <f>IF($R621&gt;3.1*$Y$1,Q621,0)</f>
        <v>0</v>
      </c>
    </row>
    <row r="622" spans="14:23" x14ac:dyDescent="0.25">
      <c r="N622">
        <f>IF(D622=0,0,F622/D622)</f>
        <v>0</v>
      </c>
      <c r="O622">
        <f>IF(D622+L622=0,0,(F622+L622)/(D622+L622))</f>
        <v>0</v>
      </c>
      <c r="P622" s="26">
        <f>IF(D622=0,0,(F622+G622+2*H622+3*I622)/D622)</f>
        <v>0</v>
      </c>
      <c r="R622" s="34">
        <f>D622+L622</f>
        <v>0</v>
      </c>
      <c r="T622">
        <f>IF($R622&gt;3.1*$Y$1,N622,0)</f>
        <v>0</v>
      </c>
      <c r="U622">
        <f>IF($R622&gt;3.1*$Y$1,O622,0)</f>
        <v>0</v>
      </c>
      <c r="V622">
        <f>IF($R622&gt;3.1*$Y$1,P622,0)</f>
        <v>0</v>
      </c>
      <c r="W622">
        <f>IF($R622&gt;3.1*$Y$1,Q622,0)</f>
        <v>0</v>
      </c>
    </row>
    <row r="623" spans="14:23" x14ac:dyDescent="0.25">
      <c r="N623">
        <f>IF(D623=0,0,F623/D623)</f>
        <v>0</v>
      </c>
      <c r="O623">
        <f>IF(D623+L623=0,0,(F623+L623)/(D623+L623))</f>
        <v>0</v>
      </c>
      <c r="P623" s="26">
        <f>IF(D623=0,0,(F623+G623+2*H623+3*I623)/D623)</f>
        <v>0</v>
      </c>
      <c r="R623" s="34">
        <f>D623+L623</f>
        <v>0</v>
      </c>
      <c r="T623">
        <f>IF($R623&gt;3.1*$Y$1,N623,0)</f>
        <v>0</v>
      </c>
      <c r="U623">
        <f>IF($R623&gt;3.1*$Y$1,O623,0)</f>
        <v>0</v>
      </c>
      <c r="V623">
        <f>IF($R623&gt;3.1*$Y$1,P623,0)</f>
        <v>0</v>
      </c>
      <c r="W623">
        <f>IF($R623&gt;3.1*$Y$1,Q623,0)</f>
        <v>0</v>
      </c>
    </row>
    <row r="624" spans="14:23" x14ac:dyDescent="0.25">
      <c r="N624">
        <f>IF(D624=0,0,F624/D624)</f>
        <v>0</v>
      </c>
      <c r="O624">
        <f>IF(D624+L624=0,0,(F624+L624)/(D624+L624))</f>
        <v>0</v>
      </c>
      <c r="P624" s="26">
        <f>IF(D624=0,0,(F624+G624+2*H624+3*I624)/D624)</f>
        <v>0</v>
      </c>
      <c r="R624" s="34">
        <f>D624+L624</f>
        <v>0</v>
      </c>
      <c r="T624">
        <f>IF($R624&gt;3.1*$Y$1,N624,0)</f>
        <v>0</v>
      </c>
      <c r="U624">
        <f>IF($R624&gt;3.1*$Y$1,O624,0)</f>
        <v>0</v>
      </c>
      <c r="V624">
        <f>IF($R624&gt;3.1*$Y$1,P624,0)</f>
        <v>0</v>
      </c>
      <c r="W624">
        <f>IF($R624&gt;3.1*$Y$1,Q624,0)</f>
        <v>0</v>
      </c>
    </row>
    <row r="625" spans="14:23" x14ac:dyDescent="0.25">
      <c r="N625">
        <f>IF(D625=0,0,F625/D625)</f>
        <v>0</v>
      </c>
      <c r="O625">
        <f>IF(D625+L625=0,0,(F625+L625)/(D625+L625))</f>
        <v>0</v>
      </c>
      <c r="P625" s="26">
        <f>IF(D625=0,0,(F625+G625+2*H625+3*I625)/D625)</f>
        <v>0</v>
      </c>
      <c r="R625" s="34">
        <f>D625+L625</f>
        <v>0</v>
      </c>
      <c r="T625">
        <f>IF($R625&gt;3.1*$Y$1,N625,0)</f>
        <v>0</v>
      </c>
      <c r="U625">
        <f>IF($R625&gt;3.1*$Y$1,O625,0)</f>
        <v>0</v>
      </c>
      <c r="V625">
        <f>IF($R625&gt;3.1*$Y$1,P625,0)</f>
        <v>0</v>
      </c>
      <c r="W625">
        <f>IF($R625&gt;3.1*$Y$1,Q625,0)</f>
        <v>0</v>
      </c>
    </row>
    <row r="626" spans="14:23" x14ac:dyDescent="0.25">
      <c r="N626">
        <f>IF(D626=0,0,F626/D626)</f>
        <v>0</v>
      </c>
      <c r="O626">
        <f>IF(D626+L626=0,0,(F626+L626)/(D626+L626))</f>
        <v>0</v>
      </c>
      <c r="P626" s="26">
        <f>IF(D626=0,0,(F626+G626+2*H626+3*I626)/D626)</f>
        <v>0</v>
      </c>
      <c r="R626" s="34">
        <f>D626+L626</f>
        <v>0</v>
      </c>
      <c r="T626">
        <f>IF($R626&gt;3.1*$Y$1,N626,0)</f>
        <v>0</v>
      </c>
      <c r="U626">
        <f>IF($R626&gt;3.1*$Y$1,O626,0)</f>
        <v>0</v>
      </c>
      <c r="V626">
        <f>IF($R626&gt;3.1*$Y$1,P626,0)</f>
        <v>0</v>
      </c>
      <c r="W626">
        <f>IF($R626&gt;3.1*$Y$1,Q626,0)</f>
        <v>0</v>
      </c>
    </row>
    <row r="627" spans="14:23" x14ac:dyDescent="0.25">
      <c r="N627">
        <f>IF(D627=0,0,F627/D627)</f>
        <v>0</v>
      </c>
      <c r="O627">
        <f>IF(D627+L627=0,0,(F627+L627)/(D627+L627))</f>
        <v>0</v>
      </c>
      <c r="P627" s="26">
        <f>IF(D627=0,0,(F627+G627+2*H627+3*I627)/D627)</f>
        <v>0</v>
      </c>
      <c r="R627" s="34">
        <f>D627+L627</f>
        <v>0</v>
      </c>
      <c r="T627">
        <f>IF($R627&gt;3.1*$Y$1,N627,0)</f>
        <v>0</v>
      </c>
      <c r="U627">
        <f>IF($R627&gt;3.1*$Y$1,O627,0)</f>
        <v>0</v>
      </c>
      <c r="V627">
        <f>IF($R627&gt;3.1*$Y$1,P627,0)</f>
        <v>0</v>
      </c>
      <c r="W627">
        <f>IF($R627&gt;3.1*$Y$1,Q627,0)</f>
        <v>0</v>
      </c>
    </row>
    <row r="628" spans="14:23" x14ac:dyDescent="0.25">
      <c r="N628">
        <f>IF(D628=0,0,F628/D628)</f>
        <v>0</v>
      </c>
      <c r="O628">
        <f>IF(D628+L628=0,0,(F628+L628)/(D628+L628))</f>
        <v>0</v>
      </c>
      <c r="P628" s="26">
        <f>IF(D628=0,0,(F628+G628+2*H628+3*I628)/D628)</f>
        <v>0</v>
      </c>
      <c r="R628" s="34">
        <f>D628+L628</f>
        <v>0</v>
      </c>
      <c r="T628">
        <f>IF($R628&gt;3.1*$Y$1,N628,0)</f>
        <v>0</v>
      </c>
      <c r="U628">
        <f>IF($R628&gt;3.1*$Y$1,O628,0)</f>
        <v>0</v>
      </c>
      <c r="V628">
        <f>IF($R628&gt;3.1*$Y$1,P628,0)</f>
        <v>0</v>
      </c>
      <c r="W628">
        <f>IF($R628&gt;3.1*$Y$1,Q628,0)</f>
        <v>0</v>
      </c>
    </row>
    <row r="629" spans="14:23" x14ac:dyDescent="0.25">
      <c r="N629">
        <f>IF(D629=0,0,F629/D629)</f>
        <v>0</v>
      </c>
      <c r="O629">
        <f>IF(D629+L629=0,0,(F629+L629)/(D629+L629))</f>
        <v>0</v>
      </c>
      <c r="P629" s="26">
        <f>IF(D629=0,0,(F629+G629+2*H629+3*I629)/D629)</f>
        <v>0</v>
      </c>
      <c r="R629" s="34">
        <f>D629+L629</f>
        <v>0</v>
      </c>
      <c r="T629">
        <f>IF($R629&gt;3.1*$Y$1,N629,0)</f>
        <v>0</v>
      </c>
      <c r="U629">
        <f>IF($R629&gt;3.1*$Y$1,O629,0)</f>
        <v>0</v>
      </c>
      <c r="V629">
        <f>IF($R629&gt;3.1*$Y$1,P629,0)</f>
        <v>0</v>
      </c>
      <c r="W629">
        <f>IF($R629&gt;3.1*$Y$1,Q629,0)</f>
        <v>0</v>
      </c>
    </row>
    <row r="630" spans="14:23" x14ac:dyDescent="0.25">
      <c r="N630">
        <f>IF(D630=0,0,F630/D630)</f>
        <v>0</v>
      </c>
      <c r="O630">
        <f>IF(D630+L630=0,0,(F630+L630)/(D630+L630))</f>
        <v>0</v>
      </c>
      <c r="P630" s="26">
        <f>IF(D630=0,0,(F630+G630+2*H630+3*I630)/D630)</f>
        <v>0</v>
      </c>
      <c r="R630" s="34">
        <f>D630+L630</f>
        <v>0</v>
      </c>
      <c r="T630">
        <f>IF($R630&gt;3.1*$Y$1,N630,0)</f>
        <v>0</v>
      </c>
      <c r="U630">
        <f>IF($R630&gt;3.1*$Y$1,O630,0)</f>
        <v>0</v>
      </c>
      <c r="V630">
        <f>IF($R630&gt;3.1*$Y$1,P630,0)</f>
        <v>0</v>
      </c>
      <c r="W630">
        <f>IF($R630&gt;3.1*$Y$1,Q630,0)</f>
        <v>0</v>
      </c>
    </row>
    <row r="631" spans="14:23" x14ac:dyDescent="0.25">
      <c r="N631">
        <f>IF(D631=0,0,F631/D631)</f>
        <v>0</v>
      </c>
      <c r="O631">
        <f>IF(D631+L631=0,0,(F631+L631)/(D631+L631))</f>
        <v>0</v>
      </c>
      <c r="P631" s="26">
        <f>IF(D631=0,0,(F631+G631+2*H631+3*I631)/D631)</f>
        <v>0</v>
      </c>
      <c r="R631" s="34">
        <f>D631+L631</f>
        <v>0</v>
      </c>
      <c r="T631">
        <f>IF($R631&gt;3.1*$Y$1,N631,0)</f>
        <v>0</v>
      </c>
      <c r="U631">
        <f>IF($R631&gt;3.1*$Y$1,O631,0)</f>
        <v>0</v>
      </c>
      <c r="V631">
        <f>IF($R631&gt;3.1*$Y$1,P631,0)</f>
        <v>0</v>
      </c>
      <c r="W631">
        <f>IF($R631&gt;3.1*$Y$1,Q631,0)</f>
        <v>0</v>
      </c>
    </row>
    <row r="632" spans="14:23" x14ac:dyDescent="0.25">
      <c r="N632">
        <f>IF(D632=0,0,F632/D632)</f>
        <v>0</v>
      </c>
      <c r="O632">
        <f>IF(D632+L632=0,0,(F632+L632)/(D632+L632))</f>
        <v>0</v>
      </c>
      <c r="P632" s="26">
        <f>IF(D632=0,0,(F632+G632+2*H632+3*I632)/D632)</f>
        <v>0</v>
      </c>
      <c r="R632" s="34">
        <f>D632+L632</f>
        <v>0</v>
      </c>
      <c r="T632">
        <f>IF($R632&gt;3.1*$Y$1,N632,0)</f>
        <v>0</v>
      </c>
      <c r="U632">
        <f>IF($R632&gt;3.1*$Y$1,O632,0)</f>
        <v>0</v>
      </c>
      <c r="V632">
        <f>IF($R632&gt;3.1*$Y$1,P632,0)</f>
        <v>0</v>
      </c>
      <c r="W632">
        <f>IF($R632&gt;3.1*$Y$1,Q632,0)</f>
        <v>0</v>
      </c>
    </row>
    <row r="633" spans="14:23" x14ac:dyDescent="0.25">
      <c r="N633">
        <f>IF(D633=0,0,F633/D633)</f>
        <v>0</v>
      </c>
      <c r="O633">
        <f>IF(D633+L633=0,0,(F633+L633)/(D633+L633))</f>
        <v>0</v>
      </c>
      <c r="P633" s="26">
        <f>IF(D633=0,0,(F633+G633+2*H633+3*I633)/D633)</f>
        <v>0</v>
      </c>
      <c r="R633" s="34">
        <f>D633+L633</f>
        <v>0</v>
      </c>
      <c r="T633">
        <f>IF($R633&gt;3.1*$Y$1,N633,0)</f>
        <v>0</v>
      </c>
      <c r="U633">
        <f>IF($R633&gt;3.1*$Y$1,O633,0)</f>
        <v>0</v>
      </c>
      <c r="V633">
        <f>IF($R633&gt;3.1*$Y$1,P633,0)</f>
        <v>0</v>
      </c>
      <c r="W633">
        <f>IF($R633&gt;3.1*$Y$1,Q633,0)</f>
        <v>0</v>
      </c>
    </row>
    <row r="634" spans="14:23" x14ac:dyDescent="0.25">
      <c r="N634">
        <f>IF(D634=0,0,F634/D634)</f>
        <v>0</v>
      </c>
      <c r="O634">
        <f>IF(D634+L634=0,0,(F634+L634)/(D634+L634))</f>
        <v>0</v>
      </c>
      <c r="P634" s="26">
        <f>IF(D634=0,0,(F634+G634+2*H634+3*I634)/D634)</f>
        <v>0</v>
      </c>
      <c r="R634" s="34">
        <f>D634+L634</f>
        <v>0</v>
      </c>
      <c r="T634">
        <f>IF($R634&gt;3.1*$Y$1,N634,0)</f>
        <v>0</v>
      </c>
      <c r="U634">
        <f>IF($R634&gt;3.1*$Y$1,O634,0)</f>
        <v>0</v>
      </c>
      <c r="V634">
        <f>IF($R634&gt;3.1*$Y$1,P634,0)</f>
        <v>0</v>
      </c>
      <c r="W634">
        <f>IF($R634&gt;3.1*$Y$1,Q634,0)</f>
        <v>0</v>
      </c>
    </row>
    <row r="635" spans="14:23" x14ac:dyDescent="0.25">
      <c r="N635">
        <f>IF(D635=0,0,F635/D635)</f>
        <v>0</v>
      </c>
      <c r="O635">
        <f>IF(D635+L635=0,0,(F635+L635)/(D635+L635))</f>
        <v>0</v>
      </c>
      <c r="P635" s="26">
        <f>IF(D635=0,0,(F635+G635+2*H635+3*I635)/D635)</f>
        <v>0</v>
      </c>
      <c r="R635" s="34">
        <f>D635+L635</f>
        <v>0</v>
      </c>
      <c r="T635">
        <f>IF($R635&gt;3.1*$Y$1,N635,0)</f>
        <v>0</v>
      </c>
      <c r="U635">
        <f>IF($R635&gt;3.1*$Y$1,O635,0)</f>
        <v>0</v>
      </c>
      <c r="V635">
        <f>IF($R635&gt;3.1*$Y$1,P635,0)</f>
        <v>0</v>
      </c>
      <c r="W635">
        <f>IF($R635&gt;3.1*$Y$1,Q635,0)</f>
        <v>0</v>
      </c>
    </row>
    <row r="636" spans="14:23" x14ac:dyDescent="0.25">
      <c r="N636">
        <f>IF(D636=0,0,F636/D636)</f>
        <v>0</v>
      </c>
      <c r="O636">
        <f>IF(D636+L636=0,0,(F636+L636)/(D636+L636))</f>
        <v>0</v>
      </c>
      <c r="P636" s="26">
        <f>IF(D636=0,0,(F636+G636+2*H636+3*I636)/D636)</f>
        <v>0</v>
      </c>
      <c r="R636" s="34">
        <f>D636+L636</f>
        <v>0</v>
      </c>
      <c r="T636">
        <f>IF($R636&gt;3.1*$Y$1,N636,0)</f>
        <v>0</v>
      </c>
      <c r="U636">
        <f>IF($R636&gt;3.1*$Y$1,O636,0)</f>
        <v>0</v>
      </c>
      <c r="V636">
        <f>IF($R636&gt;3.1*$Y$1,P636,0)</f>
        <v>0</v>
      </c>
      <c r="W636">
        <f>IF($R636&gt;3.1*$Y$1,Q636,0)</f>
        <v>0</v>
      </c>
    </row>
    <row r="637" spans="14:23" x14ac:dyDescent="0.25">
      <c r="N637">
        <f>IF(D637=0,0,F637/D637)</f>
        <v>0</v>
      </c>
      <c r="O637">
        <f>IF(D637+L637=0,0,(F637+L637)/(D637+L637))</f>
        <v>0</v>
      </c>
      <c r="P637" s="26">
        <f>IF(D637=0,0,(F637+G637+2*H637+3*I637)/D637)</f>
        <v>0</v>
      </c>
      <c r="R637" s="34">
        <f>D637+L637</f>
        <v>0</v>
      </c>
      <c r="T637">
        <f>IF($R637&gt;3.1*$Y$1,N637,0)</f>
        <v>0</v>
      </c>
      <c r="U637">
        <f>IF($R637&gt;3.1*$Y$1,O637,0)</f>
        <v>0</v>
      </c>
      <c r="V637">
        <f>IF($R637&gt;3.1*$Y$1,P637,0)</f>
        <v>0</v>
      </c>
      <c r="W637">
        <f>IF($R637&gt;3.1*$Y$1,Q637,0)</f>
        <v>0</v>
      </c>
    </row>
    <row r="638" spans="14:23" x14ac:dyDescent="0.25">
      <c r="N638">
        <f>IF(D638=0,0,F638/D638)</f>
        <v>0</v>
      </c>
      <c r="O638">
        <f>IF(D638+L638=0,0,(F638+L638)/(D638+L638))</f>
        <v>0</v>
      </c>
      <c r="P638" s="26">
        <f>IF(D638=0,0,(F638+G638+2*H638+3*I638)/D638)</f>
        <v>0</v>
      </c>
      <c r="R638" s="34">
        <f>D638+L638</f>
        <v>0</v>
      </c>
      <c r="T638">
        <f>IF($R638&gt;3.1*$Y$1,N638,0)</f>
        <v>0</v>
      </c>
      <c r="U638">
        <f>IF($R638&gt;3.1*$Y$1,O638,0)</f>
        <v>0</v>
      </c>
      <c r="V638">
        <f>IF($R638&gt;3.1*$Y$1,P638,0)</f>
        <v>0</v>
      </c>
      <c r="W638">
        <f>IF($R638&gt;3.1*$Y$1,Q638,0)</f>
        <v>0</v>
      </c>
    </row>
    <row r="639" spans="14:23" x14ac:dyDescent="0.25">
      <c r="N639">
        <f>IF(D639=0,0,F639/D639)</f>
        <v>0</v>
      </c>
      <c r="O639">
        <f>IF(D639+L639=0,0,(F639+L639)/(D639+L639))</f>
        <v>0</v>
      </c>
      <c r="P639" s="26">
        <f>IF(D639=0,0,(F639+G639+2*H639+3*I639)/D639)</f>
        <v>0</v>
      </c>
      <c r="R639" s="34">
        <f>D639+L639</f>
        <v>0</v>
      </c>
      <c r="T639">
        <f>IF($R639&gt;3.1*$Y$1,N639,0)</f>
        <v>0</v>
      </c>
      <c r="U639">
        <f>IF($R639&gt;3.1*$Y$1,O639,0)</f>
        <v>0</v>
      </c>
      <c r="V639">
        <f>IF($R639&gt;3.1*$Y$1,P639,0)</f>
        <v>0</v>
      </c>
      <c r="W639">
        <f>IF($R639&gt;3.1*$Y$1,Q639,0)</f>
        <v>0</v>
      </c>
    </row>
    <row r="640" spans="14:23" x14ac:dyDescent="0.25">
      <c r="N640">
        <f>IF(D640=0,0,F640/D640)</f>
        <v>0</v>
      </c>
      <c r="O640">
        <f>IF(D640+L640=0,0,(F640+L640)/(D640+L640))</f>
        <v>0</v>
      </c>
      <c r="P640" s="26">
        <f>IF(D640=0,0,(F640+G640+2*H640+3*I640)/D640)</f>
        <v>0</v>
      </c>
      <c r="R640" s="34">
        <f>D640+L640</f>
        <v>0</v>
      </c>
      <c r="T640">
        <f>IF($R640&gt;3.1*$Y$1,N640,0)</f>
        <v>0</v>
      </c>
      <c r="U640">
        <f>IF($R640&gt;3.1*$Y$1,O640,0)</f>
        <v>0</v>
      </c>
      <c r="V640">
        <f>IF($R640&gt;3.1*$Y$1,P640,0)</f>
        <v>0</v>
      </c>
      <c r="W640">
        <f>IF($R640&gt;3.1*$Y$1,Q640,0)</f>
        <v>0</v>
      </c>
    </row>
    <row r="641" spans="14:23" x14ac:dyDescent="0.25">
      <c r="N641">
        <f>IF(D641=0,0,F641/D641)</f>
        <v>0</v>
      </c>
      <c r="O641">
        <f>IF(D641+L641=0,0,(F641+L641)/(D641+L641))</f>
        <v>0</v>
      </c>
      <c r="P641" s="26">
        <f>IF(D641=0,0,(F641+G641+2*H641+3*I641)/D641)</f>
        <v>0</v>
      </c>
      <c r="R641" s="34">
        <f>D641+L641</f>
        <v>0</v>
      </c>
      <c r="T641">
        <f>IF($R641&gt;3.1*$Y$1,N641,0)</f>
        <v>0</v>
      </c>
      <c r="U641">
        <f>IF($R641&gt;3.1*$Y$1,O641,0)</f>
        <v>0</v>
      </c>
      <c r="V641">
        <f>IF($R641&gt;3.1*$Y$1,P641,0)</f>
        <v>0</v>
      </c>
      <c r="W641">
        <f>IF($R641&gt;3.1*$Y$1,Q641,0)</f>
        <v>0</v>
      </c>
    </row>
    <row r="642" spans="14:23" x14ac:dyDescent="0.25">
      <c r="R642" s="34">
        <f>D642+L642</f>
        <v>0</v>
      </c>
      <c r="T642">
        <f>IF($R642&gt;3.1*$Y$1,N642,0)</f>
        <v>0</v>
      </c>
      <c r="U642">
        <f>IF($R642&gt;3.1*$Y$1,O642,0)</f>
        <v>0</v>
      </c>
      <c r="V642">
        <f>IF($R642&gt;3.1*$Y$1,P642,0)</f>
        <v>0</v>
      </c>
      <c r="W642">
        <f>IF($R642&gt;3.1*$Y$1,Q642,0)</f>
        <v>0</v>
      </c>
    </row>
    <row r="643" spans="14:23" x14ac:dyDescent="0.25">
      <c r="R643" s="34">
        <f>D643+L643</f>
        <v>0</v>
      </c>
      <c r="T643">
        <f>IF($R643&gt;3.1*$Y$1,N643,0)</f>
        <v>0</v>
      </c>
      <c r="U643">
        <f>IF($R643&gt;3.1*$Y$1,O643,0)</f>
        <v>0</v>
      </c>
      <c r="V643">
        <f>IF($R643&gt;3.1*$Y$1,P643,0)</f>
        <v>0</v>
      </c>
      <c r="W643">
        <f>IF($R643&gt;3.1*$Y$1,Q643,0)</f>
        <v>0</v>
      </c>
    </row>
    <row r="644" spans="14:23" x14ac:dyDescent="0.25">
      <c r="R644" s="34">
        <f>D644+L644</f>
        <v>0</v>
      </c>
      <c r="T644">
        <f>IF($R644&gt;3.1*$Y$1,N644,0)</f>
        <v>0</v>
      </c>
      <c r="U644">
        <f>IF($R644&gt;3.1*$Y$1,O644,0)</f>
        <v>0</v>
      </c>
      <c r="V644">
        <f>IF($R644&gt;3.1*$Y$1,P644,0)</f>
        <v>0</v>
      </c>
      <c r="W644">
        <f>IF($R644&gt;3.1*$Y$1,Q644,0)</f>
        <v>0</v>
      </c>
    </row>
    <row r="645" spans="14:23" x14ac:dyDescent="0.25">
      <c r="R645" s="34">
        <f>D645+L645</f>
        <v>0</v>
      </c>
      <c r="T645">
        <f>IF($R645&gt;3.1*$Y$1,N645,0)</f>
        <v>0</v>
      </c>
      <c r="U645">
        <f>IF($R645&gt;3.1*$Y$1,O645,0)</f>
        <v>0</v>
      </c>
      <c r="V645">
        <f>IF($R645&gt;3.1*$Y$1,P645,0)</f>
        <v>0</v>
      </c>
      <c r="W645">
        <f>IF($R645&gt;3.1*$Y$1,Q645,0)</f>
        <v>0</v>
      </c>
    </row>
    <row r="646" spans="14:23" x14ac:dyDescent="0.25">
      <c r="R646" s="34">
        <f>D646+L646</f>
        <v>0</v>
      </c>
      <c r="T646">
        <f>IF($R646&gt;3.1*$Y$1,N646,0)</f>
        <v>0</v>
      </c>
      <c r="U646">
        <f>IF($R646&gt;3.1*$Y$1,O646,0)</f>
        <v>0</v>
      </c>
      <c r="V646">
        <f>IF($R646&gt;3.1*$Y$1,P646,0)</f>
        <v>0</v>
      </c>
      <c r="W646">
        <f>IF($R646&gt;3.1*$Y$1,Q646,0)</f>
        <v>0</v>
      </c>
    </row>
    <row r="647" spans="14:23" x14ac:dyDescent="0.25">
      <c r="R647" s="34">
        <f>D647+L647</f>
        <v>0</v>
      </c>
      <c r="T647">
        <f>IF($R647&gt;3.1*$Y$1,N647,0)</f>
        <v>0</v>
      </c>
      <c r="U647">
        <f>IF($R647&gt;3.1*$Y$1,O647,0)</f>
        <v>0</v>
      </c>
      <c r="V647">
        <f>IF($R647&gt;3.1*$Y$1,P647,0)</f>
        <v>0</v>
      </c>
      <c r="W647">
        <f>IF($R647&gt;3.1*$Y$1,Q647,0)</f>
        <v>0</v>
      </c>
    </row>
    <row r="648" spans="14:23" x14ac:dyDescent="0.25">
      <c r="R648" s="34">
        <f>D648+L648</f>
        <v>0</v>
      </c>
      <c r="T648">
        <f>IF($R648&gt;3.1*$Y$1,N648,0)</f>
        <v>0</v>
      </c>
      <c r="U648">
        <f>IF($R648&gt;3.1*$Y$1,O648,0)</f>
        <v>0</v>
      </c>
      <c r="V648">
        <f>IF($R648&gt;3.1*$Y$1,P648,0)</f>
        <v>0</v>
      </c>
      <c r="W648">
        <f>IF($R648&gt;3.1*$Y$1,Q648,0)</f>
        <v>0</v>
      </c>
    </row>
    <row r="649" spans="14:23" x14ac:dyDescent="0.25">
      <c r="R649" s="34">
        <f>D649+L649</f>
        <v>0</v>
      </c>
      <c r="T649">
        <f>IF($R649&gt;3.1*$Y$1,N649,0)</f>
        <v>0</v>
      </c>
      <c r="U649">
        <f>IF($R649&gt;3.1*$Y$1,O649,0)</f>
        <v>0</v>
      </c>
      <c r="V649">
        <f>IF($R649&gt;3.1*$Y$1,P649,0)</f>
        <v>0</v>
      </c>
      <c r="W649">
        <f>IF($R649&gt;3.1*$Y$1,Q649,0)</f>
        <v>0</v>
      </c>
    </row>
    <row r="650" spans="14:23" x14ac:dyDescent="0.25">
      <c r="R650" s="34">
        <f>D650+L650</f>
        <v>0</v>
      </c>
      <c r="T650">
        <f>IF($R650&gt;3.1*$Y$1,N650,0)</f>
        <v>0</v>
      </c>
      <c r="U650">
        <f>IF($R650&gt;3.1*$Y$1,O650,0)</f>
        <v>0</v>
      </c>
      <c r="V650">
        <f>IF($R650&gt;3.1*$Y$1,P650,0)</f>
        <v>0</v>
      </c>
      <c r="W650">
        <f>IF($R650&gt;3.1*$Y$1,Q650,0)</f>
        <v>0</v>
      </c>
    </row>
    <row r="651" spans="14:23" x14ac:dyDescent="0.25">
      <c r="R651" s="34">
        <f>D651+L651</f>
        <v>0</v>
      </c>
      <c r="T651">
        <f>IF($R651&gt;3.1*$Y$1,N651,0)</f>
        <v>0</v>
      </c>
      <c r="U651">
        <f>IF($R651&gt;3.1*$Y$1,O651,0)</f>
        <v>0</v>
      </c>
      <c r="V651">
        <f>IF($R651&gt;3.1*$Y$1,P651,0)</f>
        <v>0</v>
      </c>
      <c r="W651">
        <f>IF($R651&gt;3.1*$Y$1,Q651,0)</f>
        <v>0</v>
      </c>
    </row>
    <row r="652" spans="14:23" x14ac:dyDescent="0.25">
      <c r="R652" s="34">
        <f>D652+L652</f>
        <v>0</v>
      </c>
      <c r="T652">
        <f>IF($R652&gt;3.1*$Y$1,N652,0)</f>
        <v>0</v>
      </c>
      <c r="U652">
        <f>IF($R652&gt;3.1*$Y$1,O652,0)</f>
        <v>0</v>
      </c>
      <c r="V652">
        <f>IF($R652&gt;3.1*$Y$1,P652,0)</f>
        <v>0</v>
      </c>
      <c r="W652">
        <f>IF($R652&gt;3.1*$Y$1,Q652,0)</f>
        <v>0</v>
      </c>
    </row>
    <row r="653" spans="14:23" x14ac:dyDescent="0.25">
      <c r="R653" s="34">
        <f>D653+L653</f>
        <v>0</v>
      </c>
      <c r="T653">
        <f>IF($R653&gt;3.1*$Y$1,N653,0)</f>
        <v>0</v>
      </c>
      <c r="U653">
        <f>IF($R653&gt;3.1*$Y$1,O653,0)</f>
        <v>0</v>
      </c>
      <c r="V653">
        <f>IF($R653&gt;3.1*$Y$1,P653,0)</f>
        <v>0</v>
      </c>
      <c r="W653">
        <f>IF($R653&gt;3.1*$Y$1,Q653,0)</f>
        <v>0</v>
      </c>
    </row>
    <row r="654" spans="14:23" x14ac:dyDescent="0.25">
      <c r="R654" s="34">
        <f>D654+L654</f>
        <v>0</v>
      </c>
      <c r="T654">
        <f>IF($R654&gt;3.1*$Y$1,N654,0)</f>
        <v>0</v>
      </c>
      <c r="U654">
        <f>IF($R654&gt;3.1*$Y$1,O654,0)</f>
        <v>0</v>
      </c>
      <c r="V654">
        <f>IF($R654&gt;3.1*$Y$1,P654,0)</f>
        <v>0</v>
      </c>
      <c r="W654">
        <f>IF($R654&gt;3.1*$Y$1,Q654,0)</f>
        <v>0</v>
      </c>
    </row>
    <row r="655" spans="14:23" x14ac:dyDescent="0.25">
      <c r="R655" s="34">
        <f>D655+L655</f>
        <v>0</v>
      </c>
      <c r="T655">
        <f>IF($R655&gt;3.1*$Y$1,N655,0)</f>
        <v>0</v>
      </c>
      <c r="U655">
        <f>IF($R655&gt;3.1*$Y$1,O655,0)</f>
        <v>0</v>
      </c>
      <c r="V655">
        <f>IF($R655&gt;3.1*$Y$1,P655,0)</f>
        <v>0</v>
      </c>
      <c r="W655">
        <f>IF($R655&gt;3.1*$Y$1,Q655,0)</f>
        <v>0</v>
      </c>
    </row>
    <row r="656" spans="14:23" x14ac:dyDescent="0.25">
      <c r="R656" s="34">
        <f>D656+L656</f>
        <v>0</v>
      </c>
      <c r="T656">
        <f>IF($R656&gt;3.1*$Y$1,N656,0)</f>
        <v>0</v>
      </c>
      <c r="U656">
        <f>IF($R656&gt;3.1*$Y$1,O656,0)</f>
        <v>0</v>
      </c>
      <c r="V656">
        <f>IF($R656&gt;3.1*$Y$1,P656,0)</f>
        <v>0</v>
      </c>
      <c r="W656">
        <f>IF($R656&gt;3.1*$Y$1,Q656,0)</f>
        <v>0</v>
      </c>
    </row>
    <row r="657" spans="18:23" x14ac:dyDescent="0.25">
      <c r="R657" s="34">
        <f>D657+L657</f>
        <v>0</v>
      </c>
      <c r="T657">
        <f>IF($R657&gt;3.1*$Y$1,N657,0)</f>
        <v>0</v>
      </c>
      <c r="U657">
        <f>IF($R657&gt;3.1*$Y$1,O657,0)</f>
        <v>0</v>
      </c>
      <c r="V657">
        <f>IF($R657&gt;3.1*$Y$1,P657,0)</f>
        <v>0</v>
      </c>
      <c r="W657">
        <f>IF($R657&gt;3.1*$Y$1,Q657,0)</f>
        <v>0</v>
      </c>
    </row>
    <row r="658" spans="18:23" x14ac:dyDescent="0.25">
      <c r="R658" s="34">
        <f>D658+L658</f>
        <v>0</v>
      </c>
      <c r="T658">
        <f>IF($R658&gt;3.1*$Y$1,N658,0)</f>
        <v>0</v>
      </c>
      <c r="U658">
        <f>IF($R658&gt;3.1*$Y$1,O658,0)</f>
        <v>0</v>
      </c>
      <c r="V658">
        <f>IF($R658&gt;3.1*$Y$1,P658,0)</f>
        <v>0</v>
      </c>
      <c r="W658">
        <f>IF($R658&gt;3.1*$Y$1,Q658,0)</f>
        <v>0</v>
      </c>
    </row>
    <row r="659" spans="18:23" x14ac:dyDescent="0.25">
      <c r="R659" s="34">
        <f>D659+L659</f>
        <v>0</v>
      </c>
      <c r="T659">
        <f>IF($R659&gt;3.1*$Y$1,N659,0)</f>
        <v>0</v>
      </c>
      <c r="U659">
        <f>IF($R659&gt;3.1*$Y$1,O659,0)</f>
        <v>0</v>
      </c>
      <c r="V659">
        <f>IF($R659&gt;3.1*$Y$1,P659,0)</f>
        <v>0</v>
      </c>
      <c r="W659">
        <f>IF($R659&gt;3.1*$Y$1,Q659,0)</f>
        <v>0</v>
      </c>
    </row>
    <row r="660" spans="18:23" x14ac:dyDescent="0.25">
      <c r="R660" s="34">
        <f>D660+L660</f>
        <v>0</v>
      </c>
      <c r="T660">
        <f>IF($R660&gt;3.1*$Y$1,N660,0)</f>
        <v>0</v>
      </c>
      <c r="U660">
        <f>IF($R660&gt;3.1*$Y$1,O660,0)</f>
        <v>0</v>
      </c>
      <c r="V660">
        <f>IF($R660&gt;3.1*$Y$1,P660,0)</f>
        <v>0</v>
      </c>
      <c r="W660">
        <f>IF($R660&gt;3.1*$Y$1,Q660,0)</f>
        <v>0</v>
      </c>
    </row>
    <row r="661" spans="18:23" x14ac:dyDescent="0.25">
      <c r="R661" s="34">
        <f>D661+L661</f>
        <v>0</v>
      </c>
      <c r="T661">
        <f>IF($R661&gt;3.1*$Y$1,N661,0)</f>
        <v>0</v>
      </c>
      <c r="U661">
        <f>IF($R661&gt;3.1*$Y$1,O661,0)</f>
        <v>0</v>
      </c>
      <c r="V661">
        <f>IF($R661&gt;3.1*$Y$1,P661,0)</f>
        <v>0</v>
      </c>
      <c r="W661">
        <f>IF($R661&gt;3.1*$Y$1,Q661,0)</f>
        <v>0</v>
      </c>
    </row>
    <row r="662" spans="18:23" x14ac:dyDescent="0.25">
      <c r="R662" s="34">
        <f>D662+L662</f>
        <v>0</v>
      </c>
      <c r="T662">
        <f>IF($R662&gt;3.1*$Y$1,N662,0)</f>
        <v>0</v>
      </c>
      <c r="U662">
        <f>IF($R662&gt;3.1*$Y$1,O662,0)</f>
        <v>0</v>
      </c>
      <c r="V662">
        <f>IF($R662&gt;3.1*$Y$1,P662,0)</f>
        <v>0</v>
      </c>
      <c r="W662">
        <f>IF($R662&gt;3.1*$Y$1,Q662,0)</f>
        <v>0</v>
      </c>
    </row>
    <row r="663" spans="18:23" x14ac:dyDescent="0.25">
      <c r="R663" s="34">
        <f>D663+L663</f>
        <v>0</v>
      </c>
      <c r="T663">
        <f>IF($R663&gt;3.1*$Y$1,N663,0)</f>
        <v>0</v>
      </c>
      <c r="U663">
        <f>IF($R663&gt;3.1*$Y$1,O663,0)</f>
        <v>0</v>
      </c>
      <c r="V663">
        <f>IF($R663&gt;3.1*$Y$1,P663,0)</f>
        <v>0</v>
      </c>
      <c r="W663">
        <f>IF($R663&gt;3.1*$Y$1,Q663,0)</f>
        <v>0</v>
      </c>
    </row>
    <row r="664" spans="18:23" x14ac:dyDescent="0.25">
      <c r="R664" s="34">
        <f>D664+L664</f>
        <v>0</v>
      </c>
      <c r="T664">
        <f>IF($R664&gt;3.1*$Y$1,N664,0)</f>
        <v>0</v>
      </c>
      <c r="U664">
        <f>IF($R664&gt;3.1*$Y$1,O664,0)</f>
        <v>0</v>
      </c>
      <c r="V664">
        <f>IF($R664&gt;3.1*$Y$1,P664,0)</f>
        <v>0</v>
      </c>
      <c r="W664">
        <f>IF($R664&gt;3.1*$Y$1,Q664,0)</f>
        <v>0</v>
      </c>
    </row>
    <row r="665" spans="18:23" x14ac:dyDescent="0.25">
      <c r="R665" s="34">
        <f>D665+L665</f>
        <v>0</v>
      </c>
      <c r="T665">
        <f>IF($R665&gt;3.1*$Y$1,N665,0)</f>
        <v>0</v>
      </c>
      <c r="U665">
        <f>IF($R665&gt;3.1*$Y$1,O665,0)</f>
        <v>0</v>
      </c>
      <c r="V665">
        <f>IF($R665&gt;3.1*$Y$1,P665,0)</f>
        <v>0</v>
      </c>
      <c r="W665">
        <f>IF($R665&gt;3.1*$Y$1,Q665,0)</f>
        <v>0</v>
      </c>
    </row>
    <row r="666" spans="18:23" x14ac:dyDescent="0.25">
      <c r="R666" s="34">
        <f>D666+L666</f>
        <v>0</v>
      </c>
      <c r="T666">
        <f>IF($R666&gt;3.1*$Y$1,N666,0)</f>
        <v>0</v>
      </c>
      <c r="U666">
        <f>IF($R666&gt;3.1*$Y$1,O666,0)</f>
        <v>0</v>
      </c>
      <c r="V666">
        <f>IF($R666&gt;3.1*$Y$1,P666,0)</f>
        <v>0</v>
      </c>
      <c r="W666">
        <f>IF($R666&gt;3.1*$Y$1,Q666,0)</f>
        <v>0</v>
      </c>
    </row>
    <row r="667" spans="18:23" x14ac:dyDescent="0.25">
      <c r="R667" s="34">
        <f>D667+L667</f>
        <v>0</v>
      </c>
      <c r="T667">
        <f>IF($R667&gt;3.1*$Y$1,N667,0)</f>
        <v>0</v>
      </c>
      <c r="U667">
        <f>IF($R667&gt;3.1*$Y$1,O667,0)</f>
        <v>0</v>
      </c>
      <c r="V667">
        <f>IF($R667&gt;3.1*$Y$1,P667,0)</f>
        <v>0</v>
      </c>
      <c r="W667">
        <f>IF($R667&gt;3.1*$Y$1,Q667,0)</f>
        <v>0</v>
      </c>
    </row>
    <row r="668" spans="18:23" x14ac:dyDescent="0.25">
      <c r="R668" s="34">
        <f>D668+L668</f>
        <v>0</v>
      </c>
      <c r="T668">
        <f>IF($R668&gt;3.1*$Y$1,N668,0)</f>
        <v>0</v>
      </c>
      <c r="U668">
        <f>IF($R668&gt;3.1*$Y$1,O668,0)</f>
        <v>0</v>
      </c>
      <c r="V668">
        <f>IF($R668&gt;3.1*$Y$1,P668,0)</f>
        <v>0</v>
      </c>
      <c r="W668">
        <f>IF($R668&gt;3.1*$Y$1,Q668,0)</f>
        <v>0</v>
      </c>
    </row>
    <row r="669" spans="18:23" x14ac:dyDescent="0.25">
      <c r="R669" s="34">
        <f>D669+L669</f>
        <v>0</v>
      </c>
      <c r="T669">
        <f>IF($R669&gt;3.1*$Y$1,N669,0)</f>
        <v>0</v>
      </c>
      <c r="U669">
        <f>IF($R669&gt;3.1*$Y$1,O669,0)</f>
        <v>0</v>
      </c>
      <c r="V669">
        <f>IF($R669&gt;3.1*$Y$1,P669,0)</f>
        <v>0</v>
      </c>
      <c r="W669">
        <f>IF($R669&gt;3.1*$Y$1,Q669,0)</f>
        <v>0</v>
      </c>
    </row>
    <row r="670" spans="18:23" x14ac:dyDescent="0.25">
      <c r="R670" s="34">
        <f>D670+L670</f>
        <v>0</v>
      </c>
      <c r="T670">
        <f>IF($R670&gt;3.1*$Y$1,N670,0)</f>
        <v>0</v>
      </c>
      <c r="U670">
        <f>IF($R670&gt;3.1*$Y$1,O670,0)</f>
        <v>0</v>
      </c>
      <c r="V670">
        <f>IF($R670&gt;3.1*$Y$1,P670,0)</f>
        <v>0</v>
      </c>
      <c r="W670">
        <f>IF($R670&gt;3.1*$Y$1,Q670,0)</f>
        <v>0</v>
      </c>
    </row>
    <row r="671" spans="18:23" x14ac:dyDescent="0.25">
      <c r="R671" s="34">
        <f>D671+L671</f>
        <v>0</v>
      </c>
      <c r="T671">
        <f>IF($R671&gt;3.1*$Y$1,N671,0)</f>
        <v>0</v>
      </c>
      <c r="U671">
        <f>IF($R671&gt;3.1*$Y$1,O671,0)</f>
        <v>0</v>
      </c>
      <c r="V671">
        <f>IF($R671&gt;3.1*$Y$1,P671,0)</f>
        <v>0</v>
      </c>
      <c r="W671">
        <f>IF($R671&gt;3.1*$Y$1,Q671,0)</f>
        <v>0</v>
      </c>
    </row>
    <row r="672" spans="18:23" x14ac:dyDescent="0.25">
      <c r="R672" s="34">
        <f>D672+L672</f>
        <v>0</v>
      </c>
      <c r="T672">
        <f>IF($R672&gt;3.1*$Y$1,N672,0)</f>
        <v>0</v>
      </c>
      <c r="U672">
        <f>IF($R672&gt;3.1*$Y$1,O672,0)</f>
        <v>0</v>
      </c>
      <c r="V672">
        <f>IF($R672&gt;3.1*$Y$1,P672,0)</f>
        <v>0</v>
      </c>
      <c r="W672">
        <f>IF($R672&gt;3.1*$Y$1,Q672,0)</f>
        <v>0</v>
      </c>
    </row>
    <row r="673" spans="18:23" x14ac:dyDescent="0.25">
      <c r="R673" s="34">
        <f>D673+L673</f>
        <v>0</v>
      </c>
      <c r="T673">
        <f>IF($R673&gt;3.1*$Y$1,N673,0)</f>
        <v>0</v>
      </c>
      <c r="U673">
        <f>IF($R673&gt;3.1*$Y$1,O673,0)</f>
        <v>0</v>
      </c>
      <c r="V673">
        <f>IF($R673&gt;3.1*$Y$1,P673,0)</f>
        <v>0</v>
      </c>
      <c r="W673">
        <f>IF($R673&gt;3.1*$Y$1,Q673,0)</f>
        <v>0</v>
      </c>
    </row>
    <row r="674" spans="18:23" x14ac:dyDescent="0.25">
      <c r="R674" s="34">
        <f>D674+L674</f>
        <v>0</v>
      </c>
      <c r="T674">
        <f>IF($R674&gt;3.1*$Y$1,N674,0)</f>
        <v>0</v>
      </c>
      <c r="U674">
        <f>IF($R674&gt;3.1*$Y$1,O674,0)</f>
        <v>0</v>
      </c>
      <c r="V674">
        <f>IF($R674&gt;3.1*$Y$1,P674,0)</f>
        <v>0</v>
      </c>
      <c r="W674">
        <f>IF($R674&gt;3.1*$Y$1,Q674,0)</f>
        <v>0</v>
      </c>
    </row>
    <row r="675" spans="18:23" x14ac:dyDescent="0.25">
      <c r="R675" s="34">
        <f>D675+L675</f>
        <v>0</v>
      </c>
      <c r="T675">
        <f>IF($R675&gt;3.1*$Y$1,N675,0)</f>
        <v>0</v>
      </c>
      <c r="U675">
        <f>IF($R675&gt;3.1*$Y$1,O675,0)</f>
        <v>0</v>
      </c>
      <c r="V675">
        <f>IF($R675&gt;3.1*$Y$1,P675,0)</f>
        <v>0</v>
      </c>
      <c r="W675">
        <f>IF($R675&gt;3.1*$Y$1,Q675,0)</f>
        <v>0</v>
      </c>
    </row>
    <row r="676" spans="18:23" x14ac:dyDescent="0.25">
      <c r="R676" s="34">
        <f>D676+L676</f>
        <v>0</v>
      </c>
      <c r="T676">
        <f>IF($R676&gt;3.1*$Y$1,N676,0)</f>
        <v>0</v>
      </c>
      <c r="U676">
        <f>IF($R676&gt;3.1*$Y$1,O676,0)</f>
        <v>0</v>
      </c>
      <c r="V676">
        <f>IF($R676&gt;3.1*$Y$1,P676,0)</f>
        <v>0</v>
      </c>
      <c r="W676">
        <f>IF($R676&gt;3.1*$Y$1,Q676,0)</f>
        <v>0</v>
      </c>
    </row>
    <row r="677" spans="18:23" x14ac:dyDescent="0.25">
      <c r="R677" s="34">
        <f>D677+L677</f>
        <v>0</v>
      </c>
      <c r="T677">
        <f>IF($R677&gt;3.1*$Y$1,N677,0)</f>
        <v>0</v>
      </c>
      <c r="U677">
        <f>IF($R677&gt;3.1*$Y$1,O677,0)</f>
        <v>0</v>
      </c>
      <c r="V677">
        <f>IF($R677&gt;3.1*$Y$1,P677,0)</f>
        <v>0</v>
      </c>
      <c r="W677">
        <f>IF($R677&gt;3.1*$Y$1,Q677,0)</f>
        <v>0</v>
      </c>
    </row>
    <row r="678" spans="18:23" x14ac:dyDescent="0.25">
      <c r="R678" s="34">
        <f>D678+L678</f>
        <v>0</v>
      </c>
      <c r="T678">
        <f>IF($R678&gt;3.1*$Y$1,N678,0)</f>
        <v>0</v>
      </c>
      <c r="U678">
        <f>IF($R678&gt;3.1*$Y$1,O678,0)</f>
        <v>0</v>
      </c>
      <c r="V678">
        <f>IF($R678&gt;3.1*$Y$1,P678,0)</f>
        <v>0</v>
      </c>
      <c r="W678">
        <f>IF($R678&gt;3.1*$Y$1,Q678,0)</f>
        <v>0</v>
      </c>
    </row>
    <row r="679" spans="18:23" x14ac:dyDescent="0.25">
      <c r="R679" s="34">
        <f>D679+L679</f>
        <v>0</v>
      </c>
      <c r="T679">
        <f>IF($R679&gt;3.1*$Y$1,N679,0)</f>
        <v>0</v>
      </c>
      <c r="U679">
        <f>IF($R679&gt;3.1*$Y$1,O679,0)</f>
        <v>0</v>
      </c>
      <c r="V679">
        <f>IF($R679&gt;3.1*$Y$1,P679,0)</f>
        <v>0</v>
      </c>
      <c r="W679">
        <f>IF($R679&gt;3.1*$Y$1,Q679,0)</f>
        <v>0</v>
      </c>
    </row>
    <row r="680" spans="18:23" x14ac:dyDescent="0.25">
      <c r="R680" s="34">
        <f>D680+L680</f>
        <v>0</v>
      </c>
      <c r="T680">
        <f>IF($R680&gt;3.1*$Y$1,N680,0)</f>
        <v>0</v>
      </c>
      <c r="U680">
        <f>IF($R680&gt;3.1*$Y$1,O680,0)</f>
        <v>0</v>
      </c>
      <c r="V680">
        <f>IF($R680&gt;3.1*$Y$1,P680,0)</f>
        <v>0</v>
      </c>
      <c r="W680">
        <f>IF($R680&gt;3.1*$Y$1,Q680,0)</f>
        <v>0</v>
      </c>
    </row>
    <row r="681" spans="18:23" x14ac:dyDescent="0.25">
      <c r="R681" s="34">
        <f>D681+L681</f>
        <v>0</v>
      </c>
      <c r="T681">
        <f>IF($R681&gt;3.1*$Y$1,N681,0)</f>
        <v>0</v>
      </c>
      <c r="U681">
        <f>IF($R681&gt;3.1*$Y$1,O681,0)</f>
        <v>0</v>
      </c>
      <c r="V681">
        <f>IF($R681&gt;3.1*$Y$1,P681,0)</f>
        <v>0</v>
      </c>
      <c r="W681">
        <f>IF($R681&gt;3.1*$Y$1,Q681,0)</f>
        <v>0</v>
      </c>
    </row>
    <row r="682" spans="18:23" x14ac:dyDescent="0.25">
      <c r="R682" s="34">
        <f>D682+L682</f>
        <v>0</v>
      </c>
      <c r="T682">
        <f>IF($R682&gt;3.1*$Y$1,N682,0)</f>
        <v>0</v>
      </c>
      <c r="U682">
        <f>IF($R682&gt;3.1*$Y$1,O682,0)</f>
        <v>0</v>
      </c>
      <c r="V682">
        <f>IF($R682&gt;3.1*$Y$1,P682,0)</f>
        <v>0</v>
      </c>
      <c r="W682">
        <f>IF($R682&gt;3.1*$Y$1,Q682,0)</f>
        <v>0</v>
      </c>
    </row>
    <row r="683" spans="18:23" x14ac:dyDescent="0.25">
      <c r="R683" s="34">
        <f>D683+L683</f>
        <v>0</v>
      </c>
      <c r="T683">
        <f>IF($R683&gt;3.1*$Y$1,N683,0)</f>
        <v>0</v>
      </c>
      <c r="U683">
        <f>IF($R683&gt;3.1*$Y$1,O683,0)</f>
        <v>0</v>
      </c>
      <c r="V683">
        <f>IF($R683&gt;3.1*$Y$1,P683,0)</f>
        <v>0</v>
      </c>
      <c r="W683">
        <f>IF($R683&gt;3.1*$Y$1,Q683,0)</f>
        <v>0</v>
      </c>
    </row>
    <row r="684" spans="18:23" x14ac:dyDescent="0.25">
      <c r="R684" s="34">
        <f>D684+L684</f>
        <v>0</v>
      </c>
      <c r="T684">
        <f>IF($R684&gt;3.1*$Y$1,N684,0)</f>
        <v>0</v>
      </c>
      <c r="U684">
        <f>IF($R684&gt;3.1*$Y$1,O684,0)</f>
        <v>0</v>
      </c>
      <c r="V684">
        <f>IF($R684&gt;3.1*$Y$1,P684,0)</f>
        <v>0</v>
      </c>
      <c r="W684">
        <f>IF($R684&gt;3.1*$Y$1,Q684,0)</f>
        <v>0</v>
      </c>
    </row>
    <row r="685" spans="18:23" x14ac:dyDescent="0.25">
      <c r="R685" s="34">
        <f>D685+L685</f>
        <v>0</v>
      </c>
      <c r="T685">
        <f>IF($R685&gt;3.1*$Y$1,N685,0)</f>
        <v>0</v>
      </c>
      <c r="U685">
        <f>IF($R685&gt;3.1*$Y$1,O685,0)</f>
        <v>0</v>
      </c>
      <c r="V685">
        <f>IF($R685&gt;3.1*$Y$1,P685,0)</f>
        <v>0</v>
      </c>
      <c r="W685">
        <f>IF($R685&gt;3.1*$Y$1,Q685,0)</f>
        <v>0</v>
      </c>
    </row>
    <row r="686" spans="18:23" x14ac:dyDescent="0.25">
      <c r="R686" s="34">
        <f>D686+L686</f>
        <v>0</v>
      </c>
      <c r="T686">
        <f>IF($R686&gt;3.1*$Y$1,N686,0)</f>
        <v>0</v>
      </c>
      <c r="U686">
        <f>IF($R686&gt;3.1*$Y$1,O686,0)</f>
        <v>0</v>
      </c>
      <c r="V686">
        <f>IF($R686&gt;3.1*$Y$1,P686,0)</f>
        <v>0</v>
      </c>
      <c r="W686">
        <f>IF($R686&gt;3.1*$Y$1,Q686,0)</f>
        <v>0</v>
      </c>
    </row>
    <row r="687" spans="18:23" x14ac:dyDescent="0.25">
      <c r="R687" s="34">
        <f>D687+L687</f>
        <v>0</v>
      </c>
      <c r="T687">
        <f>IF($R687&gt;3.1*$Y$1,N687,0)</f>
        <v>0</v>
      </c>
      <c r="U687">
        <f>IF($R687&gt;3.1*$Y$1,O687,0)</f>
        <v>0</v>
      </c>
      <c r="V687">
        <f>IF($R687&gt;3.1*$Y$1,P687,0)</f>
        <v>0</v>
      </c>
      <c r="W687">
        <f>IF($R687&gt;3.1*$Y$1,Q687,0)</f>
        <v>0</v>
      </c>
    </row>
    <row r="688" spans="18:23" x14ac:dyDescent="0.25">
      <c r="R688" s="34">
        <f>D688+L688</f>
        <v>0</v>
      </c>
      <c r="T688">
        <f>IF($R688&gt;3.1*$Y$1,N688,0)</f>
        <v>0</v>
      </c>
      <c r="U688">
        <f>IF($R688&gt;3.1*$Y$1,O688,0)</f>
        <v>0</v>
      </c>
      <c r="V688">
        <f>IF($R688&gt;3.1*$Y$1,P688,0)</f>
        <v>0</v>
      </c>
      <c r="W688">
        <f>IF($R688&gt;3.1*$Y$1,Q688,0)</f>
        <v>0</v>
      </c>
    </row>
    <row r="689" spans="18:23" x14ac:dyDescent="0.25">
      <c r="R689" s="34">
        <f>D689+L689</f>
        <v>0</v>
      </c>
      <c r="T689">
        <f>IF($R689&gt;3.1*$Y$1,N689,0)</f>
        <v>0</v>
      </c>
      <c r="U689">
        <f>IF($R689&gt;3.1*$Y$1,O689,0)</f>
        <v>0</v>
      </c>
      <c r="V689">
        <f>IF($R689&gt;3.1*$Y$1,P689,0)</f>
        <v>0</v>
      </c>
      <c r="W689">
        <f>IF($R689&gt;3.1*$Y$1,Q689,0)</f>
        <v>0</v>
      </c>
    </row>
    <row r="690" spans="18:23" x14ac:dyDescent="0.25">
      <c r="R690" s="34">
        <f>D690+L690</f>
        <v>0</v>
      </c>
      <c r="T690">
        <f>IF($R690&gt;3.1*$Y$1,N690,0)</f>
        <v>0</v>
      </c>
      <c r="U690">
        <f>IF($R690&gt;3.1*$Y$1,O690,0)</f>
        <v>0</v>
      </c>
      <c r="V690">
        <f>IF($R690&gt;3.1*$Y$1,P690,0)</f>
        <v>0</v>
      </c>
      <c r="W690">
        <f>IF($R690&gt;3.1*$Y$1,Q690,0)</f>
        <v>0</v>
      </c>
    </row>
    <row r="691" spans="18:23" x14ac:dyDescent="0.25">
      <c r="R691" s="34">
        <f>D691+L691</f>
        <v>0</v>
      </c>
      <c r="T691">
        <f>IF($R691&gt;3.1*$Y$1,N691,0)</f>
        <v>0</v>
      </c>
      <c r="U691">
        <f>IF($R691&gt;3.1*$Y$1,O691,0)</f>
        <v>0</v>
      </c>
      <c r="V691">
        <f>IF($R691&gt;3.1*$Y$1,P691,0)</f>
        <v>0</v>
      </c>
      <c r="W691">
        <f>IF($R691&gt;3.1*$Y$1,Q691,0)</f>
        <v>0</v>
      </c>
    </row>
    <row r="692" spans="18:23" x14ac:dyDescent="0.25">
      <c r="R692" s="34">
        <f>D692+L692</f>
        <v>0</v>
      </c>
      <c r="T692">
        <f>IF($R692&gt;3.1*$Y$1,N692,0)</f>
        <v>0</v>
      </c>
      <c r="U692">
        <f>IF($R692&gt;3.1*$Y$1,O692,0)</f>
        <v>0</v>
      </c>
      <c r="V692">
        <f>IF($R692&gt;3.1*$Y$1,P692,0)</f>
        <v>0</v>
      </c>
      <c r="W692">
        <f>IF($R692&gt;3.1*$Y$1,Q692,0)</f>
        <v>0</v>
      </c>
    </row>
    <row r="693" spans="18:23" x14ac:dyDescent="0.25">
      <c r="R693" s="34">
        <f>D693+L693</f>
        <v>0</v>
      </c>
      <c r="T693">
        <f>IF($R693&gt;3.1*$Y$1,N693,0)</f>
        <v>0</v>
      </c>
      <c r="U693">
        <f>IF($R693&gt;3.1*$Y$1,O693,0)</f>
        <v>0</v>
      </c>
      <c r="V693">
        <f>IF($R693&gt;3.1*$Y$1,P693,0)</f>
        <v>0</v>
      </c>
      <c r="W693">
        <f>IF($R693&gt;3.1*$Y$1,Q693,0)</f>
        <v>0</v>
      </c>
    </row>
    <row r="694" spans="18:23" x14ac:dyDescent="0.25">
      <c r="R694" s="34">
        <f>D694+L694</f>
        <v>0</v>
      </c>
      <c r="T694">
        <f>IF($R694&gt;3.1*$Y$1,N694,0)</f>
        <v>0</v>
      </c>
      <c r="U694">
        <f>IF($R694&gt;3.1*$Y$1,O694,0)</f>
        <v>0</v>
      </c>
      <c r="V694">
        <f>IF($R694&gt;3.1*$Y$1,P694,0)</f>
        <v>0</v>
      </c>
      <c r="W694">
        <f>IF($R694&gt;3.1*$Y$1,Q694,0)</f>
        <v>0</v>
      </c>
    </row>
    <row r="695" spans="18:23" x14ac:dyDescent="0.25">
      <c r="R695" s="34">
        <f>D695+L695</f>
        <v>0</v>
      </c>
      <c r="T695">
        <f>IF($R695&gt;3.1*$Y$1,N695,0)</f>
        <v>0</v>
      </c>
      <c r="U695">
        <f>IF($R695&gt;3.1*$Y$1,O695,0)</f>
        <v>0</v>
      </c>
      <c r="V695">
        <f>IF($R695&gt;3.1*$Y$1,P695,0)</f>
        <v>0</v>
      </c>
      <c r="W695">
        <f>IF($R695&gt;3.1*$Y$1,Q695,0)</f>
        <v>0</v>
      </c>
    </row>
    <row r="696" spans="18:23" x14ac:dyDescent="0.25">
      <c r="R696" s="34">
        <f>D696+L696</f>
        <v>0</v>
      </c>
      <c r="T696">
        <f>IF($R696&gt;3.1*$Y$1,N696,0)</f>
        <v>0</v>
      </c>
      <c r="U696">
        <f>IF($R696&gt;3.1*$Y$1,O696,0)</f>
        <v>0</v>
      </c>
      <c r="V696">
        <f>IF($R696&gt;3.1*$Y$1,P696,0)</f>
        <v>0</v>
      </c>
      <c r="W696">
        <f>IF($R696&gt;3.1*$Y$1,Q696,0)</f>
        <v>0</v>
      </c>
    </row>
    <row r="697" spans="18:23" x14ac:dyDescent="0.25">
      <c r="R697" s="34">
        <f>D697+L697</f>
        <v>0</v>
      </c>
      <c r="T697">
        <f>IF($R697&gt;3.1*$Y$1,N697,0)</f>
        <v>0</v>
      </c>
      <c r="U697">
        <f>IF($R697&gt;3.1*$Y$1,O697,0)</f>
        <v>0</v>
      </c>
      <c r="V697">
        <f>IF($R697&gt;3.1*$Y$1,P697,0)</f>
        <v>0</v>
      </c>
      <c r="W697">
        <f>IF($R697&gt;3.1*$Y$1,Q697,0)</f>
        <v>0</v>
      </c>
    </row>
    <row r="698" spans="18:23" x14ac:dyDescent="0.25">
      <c r="R698" s="34">
        <f>D698+L698</f>
        <v>0</v>
      </c>
      <c r="T698">
        <f>IF($R698&gt;3.1*$Y$1,N698,0)</f>
        <v>0</v>
      </c>
      <c r="U698">
        <f>IF($R698&gt;3.1*$Y$1,O698,0)</f>
        <v>0</v>
      </c>
      <c r="V698">
        <f>IF($R698&gt;3.1*$Y$1,P698,0)</f>
        <v>0</v>
      </c>
      <c r="W698">
        <f>IF($R698&gt;3.1*$Y$1,Q698,0)</f>
        <v>0</v>
      </c>
    </row>
    <row r="699" spans="18:23" x14ac:dyDescent="0.25">
      <c r="R699" s="34">
        <f>D699+L699</f>
        <v>0</v>
      </c>
      <c r="T699">
        <f>IF($R699&gt;3.1*$Y$1,N699,0)</f>
        <v>0</v>
      </c>
      <c r="U699">
        <f>IF($R699&gt;3.1*$Y$1,O699,0)</f>
        <v>0</v>
      </c>
      <c r="V699">
        <f>IF($R699&gt;3.1*$Y$1,P699,0)</f>
        <v>0</v>
      </c>
      <c r="W699">
        <f>IF($R699&gt;3.1*$Y$1,Q699,0)</f>
        <v>0</v>
      </c>
    </row>
    <row r="700" spans="18:23" x14ac:dyDescent="0.25">
      <c r="R700" s="34">
        <f>D700+L700</f>
        <v>0</v>
      </c>
      <c r="T700">
        <f>IF($R700&gt;3.1*$Y$1,N700,0)</f>
        <v>0</v>
      </c>
      <c r="U700">
        <f>IF($R700&gt;3.1*$Y$1,O700,0)</f>
        <v>0</v>
      </c>
      <c r="V700">
        <f>IF($R700&gt;3.1*$Y$1,P700,0)</f>
        <v>0</v>
      </c>
      <c r="W700">
        <f>IF($R700&gt;3.1*$Y$1,Q700,0)</f>
        <v>0</v>
      </c>
    </row>
    <row r="701" spans="18:23" x14ac:dyDescent="0.25">
      <c r="R701" s="34">
        <f>D701+L701</f>
        <v>0</v>
      </c>
      <c r="T701">
        <f>IF($R701&gt;3.1*$Y$1,N701,0)</f>
        <v>0</v>
      </c>
      <c r="U701">
        <f>IF($R701&gt;3.1*$Y$1,O701,0)</f>
        <v>0</v>
      </c>
      <c r="V701">
        <f>IF($R701&gt;3.1*$Y$1,P701,0)</f>
        <v>0</v>
      </c>
      <c r="W701">
        <f>IF($R701&gt;3.1*$Y$1,Q701,0)</f>
        <v>0</v>
      </c>
    </row>
    <row r="702" spans="18:23" x14ac:dyDescent="0.25">
      <c r="R702" s="34">
        <f>D702+L702</f>
        <v>0</v>
      </c>
      <c r="T702">
        <f>IF($R702&gt;3.1*$Y$1,N702,0)</f>
        <v>0</v>
      </c>
      <c r="U702">
        <f>IF($R702&gt;3.1*$Y$1,O702,0)</f>
        <v>0</v>
      </c>
      <c r="V702">
        <f>IF($R702&gt;3.1*$Y$1,P702,0)</f>
        <v>0</v>
      </c>
      <c r="W702">
        <f>IF($R702&gt;3.1*$Y$1,Q702,0)</f>
        <v>0</v>
      </c>
    </row>
    <row r="703" spans="18:23" x14ac:dyDescent="0.25">
      <c r="R703" s="34">
        <f>D703+L703</f>
        <v>0</v>
      </c>
      <c r="T703">
        <f>IF($R703&gt;3.1*$Y$1,N703,0)</f>
        <v>0</v>
      </c>
      <c r="U703">
        <f>IF($R703&gt;3.1*$Y$1,O703,0)</f>
        <v>0</v>
      </c>
      <c r="V703">
        <f>IF($R703&gt;3.1*$Y$1,P703,0)</f>
        <v>0</v>
      </c>
      <c r="W703">
        <f>IF($R703&gt;3.1*$Y$1,Q703,0)</f>
        <v>0</v>
      </c>
    </row>
    <row r="704" spans="18:23" x14ac:dyDescent="0.25">
      <c r="R704" s="34">
        <f>D704+L704</f>
        <v>0</v>
      </c>
      <c r="T704">
        <f>IF($R704&gt;3.1*$Y$1,N704,0)</f>
        <v>0</v>
      </c>
      <c r="U704">
        <f>IF($R704&gt;3.1*$Y$1,O704,0)</f>
        <v>0</v>
      </c>
      <c r="V704">
        <f>IF($R704&gt;3.1*$Y$1,P704,0)</f>
        <v>0</v>
      </c>
      <c r="W704">
        <f>IF($R704&gt;3.1*$Y$1,Q704,0)</f>
        <v>0</v>
      </c>
    </row>
    <row r="705" spans="18:23" x14ac:dyDescent="0.25">
      <c r="R705" s="34">
        <f>D705+L705</f>
        <v>0</v>
      </c>
      <c r="T705">
        <f>IF($R705&gt;3.1*$Y$1,N705,0)</f>
        <v>0</v>
      </c>
      <c r="U705">
        <f>IF($R705&gt;3.1*$Y$1,O705,0)</f>
        <v>0</v>
      </c>
      <c r="V705">
        <f>IF($R705&gt;3.1*$Y$1,P705,0)</f>
        <v>0</v>
      </c>
      <c r="W705">
        <f>IF($R705&gt;3.1*$Y$1,Q705,0)</f>
        <v>0</v>
      </c>
    </row>
    <row r="706" spans="18:23" x14ac:dyDescent="0.25">
      <c r="R706" s="34">
        <f>D706+L706</f>
        <v>0</v>
      </c>
      <c r="T706">
        <f>IF($R706&gt;3.1*$Y$1,N706,0)</f>
        <v>0</v>
      </c>
      <c r="U706">
        <f>IF($R706&gt;3.1*$Y$1,O706,0)</f>
        <v>0</v>
      </c>
      <c r="V706">
        <f>IF($R706&gt;3.1*$Y$1,P706,0)</f>
        <v>0</v>
      </c>
      <c r="W706">
        <f>IF($R706&gt;3.1*$Y$1,Q706,0)</f>
        <v>0</v>
      </c>
    </row>
    <row r="707" spans="18:23" x14ac:dyDescent="0.25">
      <c r="R707" s="34">
        <f>D707+L707</f>
        <v>0</v>
      </c>
      <c r="T707">
        <f>IF($R707&gt;3.1*$Y$1,N707,0)</f>
        <v>0</v>
      </c>
      <c r="U707">
        <f>IF($R707&gt;3.1*$Y$1,O707,0)</f>
        <v>0</v>
      </c>
      <c r="V707">
        <f>IF($R707&gt;3.1*$Y$1,P707,0)</f>
        <v>0</v>
      </c>
      <c r="W707">
        <f>IF($R707&gt;3.1*$Y$1,Q707,0)</f>
        <v>0</v>
      </c>
    </row>
    <row r="708" spans="18:23" x14ac:dyDescent="0.25">
      <c r="R708" s="34">
        <f>D708+L708</f>
        <v>0</v>
      </c>
      <c r="T708">
        <f>IF($R708&gt;3.1*$Y$1,N708,0)</f>
        <v>0</v>
      </c>
      <c r="U708">
        <f>IF($R708&gt;3.1*$Y$1,O708,0)</f>
        <v>0</v>
      </c>
      <c r="V708">
        <f>IF($R708&gt;3.1*$Y$1,P708,0)</f>
        <v>0</v>
      </c>
      <c r="W708">
        <f>IF($R708&gt;3.1*$Y$1,Q708,0)</f>
        <v>0</v>
      </c>
    </row>
    <row r="709" spans="18:23" x14ac:dyDescent="0.25">
      <c r="R709" s="34">
        <f>D709+L709</f>
        <v>0</v>
      </c>
      <c r="T709">
        <f>IF($R709&gt;3.1*$Y$1,N709,0)</f>
        <v>0</v>
      </c>
      <c r="U709">
        <f>IF($R709&gt;3.1*$Y$1,O709,0)</f>
        <v>0</v>
      </c>
      <c r="V709">
        <f>IF($R709&gt;3.1*$Y$1,P709,0)</f>
        <v>0</v>
      </c>
      <c r="W709">
        <f>IF($R709&gt;3.1*$Y$1,Q709,0)</f>
        <v>0</v>
      </c>
    </row>
    <row r="710" spans="18:23" x14ac:dyDescent="0.25">
      <c r="R710" s="34">
        <f>D710+L710</f>
        <v>0</v>
      </c>
      <c r="T710">
        <f>IF($R710&gt;3.1*$Y$1,N710,0)</f>
        <v>0</v>
      </c>
      <c r="U710">
        <f>IF($R710&gt;3.1*$Y$1,O710,0)</f>
        <v>0</v>
      </c>
      <c r="V710">
        <f>IF($R710&gt;3.1*$Y$1,P710,0)</f>
        <v>0</v>
      </c>
      <c r="W710">
        <f>IF($R710&gt;3.1*$Y$1,Q710,0)</f>
        <v>0</v>
      </c>
    </row>
    <row r="711" spans="18:23" x14ac:dyDescent="0.25">
      <c r="R711" s="34">
        <f>D711+L711</f>
        <v>0</v>
      </c>
      <c r="T711">
        <f>IF($R711&gt;3.1*$Y$1,N711,0)</f>
        <v>0</v>
      </c>
      <c r="U711">
        <f>IF($R711&gt;3.1*$Y$1,O711,0)</f>
        <v>0</v>
      </c>
      <c r="V711">
        <f>IF($R711&gt;3.1*$Y$1,P711,0)</f>
        <v>0</v>
      </c>
      <c r="W711">
        <f>IF($R711&gt;3.1*$Y$1,Q711,0)</f>
        <v>0</v>
      </c>
    </row>
    <row r="712" spans="18:23" x14ac:dyDescent="0.25">
      <c r="R712" s="34">
        <f>D712+L712</f>
        <v>0</v>
      </c>
      <c r="T712">
        <f>IF($R712&gt;3.1*$Y$1,N712,0)</f>
        <v>0</v>
      </c>
      <c r="U712">
        <f>IF($R712&gt;3.1*$Y$1,O712,0)</f>
        <v>0</v>
      </c>
      <c r="V712">
        <f>IF($R712&gt;3.1*$Y$1,P712,0)</f>
        <v>0</v>
      </c>
      <c r="W712">
        <f>IF($R712&gt;3.1*$Y$1,Q712,0)</f>
        <v>0</v>
      </c>
    </row>
    <row r="713" spans="18:23" x14ac:dyDescent="0.25">
      <c r="R713" s="34">
        <f>D713+L713</f>
        <v>0</v>
      </c>
      <c r="T713">
        <f>IF($R713&gt;3.1*$Y$1,N713,0)</f>
        <v>0</v>
      </c>
      <c r="U713">
        <f>IF($R713&gt;3.1*$Y$1,O713,0)</f>
        <v>0</v>
      </c>
      <c r="V713">
        <f>IF($R713&gt;3.1*$Y$1,P713,0)</f>
        <v>0</v>
      </c>
      <c r="W713">
        <f>IF($R713&gt;3.1*$Y$1,Q713,0)</f>
        <v>0</v>
      </c>
    </row>
    <row r="714" spans="18:23" x14ac:dyDescent="0.25">
      <c r="R714" s="34">
        <f>D714+L714</f>
        <v>0</v>
      </c>
      <c r="T714">
        <f>IF($R714&gt;3.1*$Y$1,N714,0)</f>
        <v>0</v>
      </c>
      <c r="U714">
        <f>IF($R714&gt;3.1*$Y$1,O714,0)</f>
        <v>0</v>
      </c>
      <c r="V714">
        <f>IF($R714&gt;3.1*$Y$1,P714,0)</f>
        <v>0</v>
      </c>
      <c r="W714">
        <f>IF($R714&gt;3.1*$Y$1,Q714,0)</f>
        <v>0</v>
      </c>
    </row>
    <row r="715" spans="18:23" x14ac:dyDescent="0.25">
      <c r="R715" s="34">
        <f>D715+L715</f>
        <v>0</v>
      </c>
      <c r="T715">
        <f>IF($R715&gt;3.1*$Y$1,N715,0)</f>
        <v>0</v>
      </c>
      <c r="U715">
        <f>IF($R715&gt;3.1*$Y$1,O715,0)</f>
        <v>0</v>
      </c>
      <c r="V715">
        <f>IF($R715&gt;3.1*$Y$1,P715,0)</f>
        <v>0</v>
      </c>
      <c r="W715">
        <f>IF($R715&gt;3.1*$Y$1,Q715,0)</f>
        <v>0</v>
      </c>
    </row>
    <row r="716" spans="18:23" x14ac:dyDescent="0.25">
      <c r="R716" s="34">
        <f>D716+L716</f>
        <v>0</v>
      </c>
      <c r="T716">
        <f>IF($R716&gt;3.1*$Y$1,N716,0)</f>
        <v>0</v>
      </c>
      <c r="U716">
        <f>IF($R716&gt;3.1*$Y$1,O716,0)</f>
        <v>0</v>
      </c>
      <c r="V716">
        <f>IF($R716&gt;3.1*$Y$1,P716,0)</f>
        <v>0</v>
      </c>
      <c r="W716">
        <f>IF($R716&gt;3.1*$Y$1,Q716,0)</f>
        <v>0</v>
      </c>
    </row>
    <row r="717" spans="18:23" x14ac:dyDescent="0.25">
      <c r="R717" s="34">
        <f>D717+L717</f>
        <v>0</v>
      </c>
      <c r="T717">
        <f>IF($R717&gt;3.1*$Y$1,N717,0)</f>
        <v>0</v>
      </c>
      <c r="U717">
        <f>IF($R717&gt;3.1*$Y$1,O717,0)</f>
        <v>0</v>
      </c>
      <c r="V717">
        <f>IF($R717&gt;3.1*$Y$1,P717,0)</f>
        <v>0</v>
      </c>
      <c r="W717">
        <f>IF($R717&gt;3.1*$Y$1,Q717,0)</f>
        <v>0</v>
      </c>
    </row>
    <row r="718" spans="18:23" x14ac:dyDescent="0.25">
      <c r="R718" s="34">
        <f>D718+L718</f>
        <v>0</v>
      </c>
      <c r="T718">
        <f>IF($R718&gt;3.1*$Y$1,N718,0)</f>
        <v>0</v>
      </c>
      <c r="U718">
        <f>IF($R718&gt;3.1*$Y$1,O718,0)</f>
        <v>0</v>
      </c>
      <c r="V718">
        <f>IF($R718&gt;3.1*$Y$1,P718,0)</f>
        <v>0</v>
      </c>
      <c r="W718">
        <f>IF($R718&gt;3.1*$Y$1,Q718,0)</f>
        <v>0</v>
      </c>
    </row>
    <row r="719" spans="18:23" x14ac:dyDescent="0.25">
      <c r="R719" s="34">
        <f>D719+L719</f>
        <v>0</v>
      </c>
      <c r="T719">
        <f>IF($R719&gt;3.1*$Y$1,N719,0)</f>
        <v>0</v>
      </c>
      <c r="U719">
        <f>IF($R719&gt;3.1*$Y$1,O719,0)</f>
        <v>0</v>
      </c>
      <c r="V719">
        <f>IF($R719&gt;3.1*$Y$1,P719,0)</f>
        <v>0</v>
      </c>
      <c r="W719">
        <f>IF($R719&gt;3.1*$Y$1,Q719,0)</f>
        <v>0</v>
      </c>
    </row>
    <row r="720" spans="18:23" x14ac:dyDescent="0.25">
      <c r="R720" s="34">
        <f>D720+L720</f>
        <v>0</v>
      </c>
      <c r="T720">
        <f>IF($R720&gt;3.1*$Y$1,N720,0)</f>
        <v>0</v>
      </c>
      <c r="U720">
        <f>IF($R720&gt;3.1*$Y$1,O720,0)</f>
        <v>0</v>
      </c>
      <c r="V720">
        <f>IF($R720&gt;3.1*$Y$1,P720,0)</f>
        <v>0</v>
      </c>
      <c r="W720">
        <f>IF($R720&gt;3.1*$Y$1,Q720,0)</f>
        <v>0</v>
      </c>
    </row>
    <row r="721" spans="18:28" x14ac:dyDescent="0.25">
      <c r="R721" s="34">
        <f>D721+L721</f>
        <v>0</v>
      </c>
      <c r="T721">
        <f>IF($R721&gt;3.1*$Y$1,N721,0)</f>
        <v>0</v>
      </c>
      <c r="U721">
        <f>IF($R721&gt;3.1*$Y$1,O721,0)</f>
        <v>0</v>
      </c>
      <c r="V721">
        <f>IF($R721&gt;3.1*$Y$1,P721,0)</f>
        <v>0</v>
      </c>
      <c r="W721">
        <f>IF($R721&gt;3.1*$Y$1,Q721,0)</f>
        <v>0</v>
      </c>
    </row>
    <row r="722" spans="18:28" x14ac:dyDescent="0.25">
      <c r="R722" s="34">
        <f>D722+L722</f>
        <v>0</v>
      </c>
      <c r="T722">
        <f>IF($R722&gt;3.1*$Y$1,N722,0)</f>
        <v>0</v>
      </c>
      <c r="U722">
        <f>IF($R722&gt;3.1*$Y$1,O722,0)</f>
        <v>0</v>
      </c>
      <c r="V722">
        <f>IF($R722&gt;3.1*$Y$1,P722,0)</f>
        <v>0</v>
      </c>
      <c r="W722">
        <f>IF($R722&gt;3.1*$Y$1,Q722,0)</f>
        <v>0</v>
      </c>
    </row>
    <row r="723" spans="18:28" x14ac:dyDescent="0.25">
      <c r="R723" s="34">
        <f>D723+L723</f>
        <v>0</v>
      </c>
      <c r="T723">
        <f>IF($R723&gt;3.1*$Y$1,N723,0)</f>
        <v>0</v>
      </c>
      <c r="U723">
        <f>IF($R723&gt;3.1*$Y$1,O723,0)</f>
        <v>0</v>
      </c>
      <c r="V723">
        <f>IF($R723&gt;3.1*$Y$1,P723,0)</f>
        <v>0</v>
      </c>
      <c r="W723">
        <f>IF($R723&gt;3.1*$Y$1,Q723,0)</f>
        <v>0</v>
      </c>
    </row>
    <row r="724" spans="18:28" x14ac:dyDescent="0.25">
      <c r="R724" s="34">
        <f>D724+L724</f>
        <v>0</v>
      </c>
      <c r="T724">
        <f>IF($R724&gt;3.1*$Y$1,N724,0)</f>
        <v>0</v>
      </c>
      <c r="U724">
        <f>IF($R724&gt;3.1*$Y$1,O724,0)</f>
        <v>0</v>
      </c>
      <c r="V724">
        <f>IF($R724&gt;3.1*$Y$1,P724,0)</f>
        <v>0</v>
      </c>
      <c r="W724">
        <f>IF($R724&gt;3.1*$Y$1,Q724,0)</f>
        <v>0</v>
      </c>
    </row>
    <row r="725" spans="18:28" x14ac:dyDescent="0.25">
      <c r="R725" s="34">
        <f>D725+L725</f>
        <v>0</v>
      </c>
      <c r="T725">
        <f>IF($R725&gt;3.1*$Y$1,N725,0)</f>
        <v>0</v>
      </c>
      <c r="U725">
        <f>IF($R725&gt;3.1*$Y$1,O725,0)</f>
        <v>0</v>
      </c>
      <c r="V725">
        <f>IF($R725&gt;3.1*$Y$1,P725,0)</f>
        <v>0</v>
      </c>
      <c r="W725">
        <f>IF($R725&gt;3.1*$Y$1,Q725,0)</f>
        <v>0</v>
      </c>
    </row>
    <row r="726" spans="18:28" x14ac:dyDescent="0.25">
      <c r="R726" s="34">
        <f>D726+L726</f>
        <v>0</v>
      </c>
      <c r="T726">
        <f>IF($R726&gt;3.1*$Y$1,N726,0)</f>
        <v>0</v>
      </c>
      <c r="U726">
        <f>IF($R726&gt;3.1*$Y$1,O726,0)</f>
        <v>0</v>
      </c>
      <c r="V726">
        <f>IF($R726&gt;3.1*$Y$1,P726,0)</f>
        <v>0</v>
      </c>
      <c r="W726">
        <f>IF($R726&gt;3.1*$Y$1,Q726,0)</f>
        <v>0</v>
      </c>
    </row>
    <row r="727" spans="18:28" x14ac:dyDescent="0.25">
      <c r="R727" s="34">
        <f>D727+L727</f>
        <v>0</v>
      </c>
      <c r="T727">
        <f>IF($R727&gt;3.1*$Y$1,N727,0)</f>
        <v>0</v>
      </c>
      <c r="U727">
        <f>IF($R727&gt;3.1*$Y$1,O727,0)</f>
        <v>0</v>
      </c>
      <c r="V727">
        <f>IF($R727&gt;3.1*$Y$1,P727,0)</f>
        <v>0</v>
      </c>
      <c r="W727">
        <f>IF($R727&gt;3.1*$Y$1,Q727,0)</f>
        <v>0</v>
      </c>
    </row>
    <row r="728" spans="18:28" x14ac:dyDescent="0.25">
      <c r="R728" s="34">
        <f>D728+L728</f>
        <v>0</v>
      </c>
      <c r="T728">
        <f>IF($R728&gt;3.1*$Y$1,N728,0)</f>
        <v>0</v>
      </c>
      <c r="U728">
        <f>IF($R728&gt;3.1*$Y$1,O728,0)</f>
        <v>0</v>
      </c>
      <c r="V728">
        <f>IF($R728&gt;3.1*$Y$1,P728,0)</f>
        <v>0</v>
      </c>
      <c r="W728">
        <f>IF($R728&gt;3.1*$Y$1,Q728,0)</f>
        <v>0</v>
      </c>
    </row>
    <row r="729" spans="18:28" x14ac:dyDescent="0.25">
      <c r="T729">
        <f>IF($R729&gt;3.1*$Y$1,N729,0)</f>
        <v>0</v>
      </c>
      <c r="U729">
        <f>IF($R729&gt;3.1*$Y$1,O729,0)</f>
        <v>0</v>
      </c>
      <c r="V729">
        <f>IF($R729&gt;3.1*$Y$1,P729,0)</f>
        <v>0</v>
      </c>
      <c r="W729">
        <f>IF($R729&gt;3.1*$Y$1,Q729,0)</f>
        <v>0</v>
      </c>
      <c r="AA729" t="s">
        <v>769</v>
      </c>
      <c r="AB729" t="s">
        <v>9</v>
      </c>
    </row>
    <row r="730" spans="18:28" x14ac:dyDescent="0.25">
      <c r="T730">
        <f>IF($R730&gt;3.1*$Y$1,N730,0)</f>
        <v>0</v>
      </c>
      <c r="U730">
        <f>IF($R730&gt;3.1*$Y$1,O730,0)</f>
        <v>0</v>
      </c>
      <c r="V730">
        <f>IF($R730&gt;3.1*$Y$1,P730,0)</f>
        <v>0</v>
      </c>
      <c r="W730">
        <f>IF($R730&gt;3.1*$Y$1,Q730,0)</f>
        <v>0</v>
      </c>
      <c r="X730" t="s">
        <v>724</v>
      </c>
      <c r="Y730" t="s">
        <v>728</v>
      </c>
      <c r="Z730" t="s">
        <v>763</v>
      </c>
      <c r="AA730" t="s">
        <v>768</v>
      </c>
      <c r="AB730" t="s">
        <v>9</v>
      </c>
    </row>
    <row r="731" spans="18:28" x14ac:dyDescent="0.25">
      <c r="T731">
        <f>IF($R731&gt;3.1*$Y$1,N731,0)</f>
        <v>0</v>
      </c>
      <c r="U731">
        <f>IF($R731&gt;3.1*$Y$1,O731,0)</f>
        <v>0</v>
      </c>
      <c r="V731">
        <f>IF($R731&gt;3.1*$Y$1,P731,0)</f>
        <v>0</v>
      </c>
      <c r="W731">
        <f>IF($R731&gt;3.1*$Y$1,Q731,0)</f>
        <v>0</v>
      </c>
    </row>
    <row r="732" spans="18:28" x14ac:dyDescent="0.25">
      <c r="T732">
        <f>IF($R732&gt;3.1*$Y$1,N732,0)</f>
        <v>0</v>
      </c>
      <c r="U732">
        <f>IF($R732&gt;3.1*$Y$1,O732,0)</f>
        <v>0</v>
      </c>
      <c r="V732">
        <f>IF($R732&gt;3.1*$Y$1,P732,0)</f>
        <v>0</v>
      </c>
      <c r="W732">
        <f>IF($R732&gt;3.1*$Y$1,Q732,0)</f>
        <v>0</v>
      </c>
    </row>
    <row r="733" spans="18:28" x14ac:dyDescent="0.25">
      <c r="T733">
        <f>IF($R733&gt;3.1*$Y$1,N733,0)</f>
        <v>0</v>
      </c>
      <c r="U733">
        <f>IF($R733&gt;3.1*$Y$1,O733,0)</f>
        <v>0</v>
      </c>
      <c r="V733">
        <f>IF($R733&gt;3.1*$Y$1,P733,0)</f>
        <v>0</v>
      </c>
      <c r="W733">
        <f>IF($R733&gt;3.1*$Y$1,Q733,0)</f>
        <v>0</v>
      </c>
    </row>
    <row r="734" spans="18:28" x14ac:dyDescent="0.25">
      <c r="T734">
        <f>IF($R734&gt;3.1*$Y$1,N734,0)</f>
        <v>0</v>
      </c>
      <c r="U734">
        <f>IF($R734&gt;3.1*$Y$1,O734,0)</f>
        <v>0</v>
      </c>
      <c r="V734">
        <f>IF($R734&gt;3.1*$Y$1,P734,0)</f>
        <v>0</v>
      </c>
      <c r="W734">
        <f>IF($R734&gt;3.1*$Y$1,Q734,0)</f>
        <v>0</v>
      </c>
    </row>
    <row r="735" spans="18:28" x14ac:dyDescent="0.25">
      <c r="T735">
        <f>IF($R735&gt;3.1*$Y$1,N735,0)</f>
        <v>0</v>
      </c>
      <c r="U735">
        <f>IF($R735&gt;3.1*$Y$1,O735,0)</f>
        <v>0</v>
      </c>
      <c r="V735">
        <f>IF($R735&gt;3.1*$Y$1,P735,0)</f>
        <v>0</v>
      </c>
      <c r="W735">
        <f>IF($R735&gt;3.1*$Y$1,Q735,0)</f>
        <v>0</v>
      </c>
    </row>
    <row r="736" spans="18:28" x14ac:dyDescent="0.25">
      <c r="T736">
        <f>IF($R736&gt;3.1*$Y$1,N736,0)</f>
        <v>0</v>
      </c>
      <c r="U736">
        <f>IF($R736&gt;3.1*$Y$1,O736,0)</f>
        <v>0</v>
      </c>
      <c r="V736">
        <f>IF($R736&gt;3.1*$Y$1,P736,0)</f>
        <v>0</v>
      </c>
      <c r="W736">
        <f>IF($R736&gt;3.1*$Y$1,Q736,0)</f>
        <v>0</v>
      </c>
    </row>
    <row r="737" spans="1:23" x14ac:dyDescent="0.25">
      <c r="A737" s="62" t="s">
        <v>421</v>
      </c>
      <c r="B737" t="s">
        <v>413</v>
      </c>
      <c r="C737">
        <v>110</v>
      </c>
      <c r="D737">
        <v>434</v>
      </c>
      <c r="E737">
        <v>49</v>
      </c>
      <c r="F737">
        <v>108</v>
      </c>
      <c r="G737">
        <v>33</v>
      </c>
      <c r="H737">
        <v>3</v>
      </c>
      <c r="I737">
        <v>16</v>
      </c>
      <c r="J737">
        <v>72</v>
      </c>
      <c r="K737">
        <v>0</v>
      </c>
      <c r="L737">
        <v>35</v>
      </c>
      <c r="M737">
        <v>102</v>
      </c>
      <c r="N737">
        <f>IF(D737=0,0,F737/D737)</f>
        <v>0.24884792626728111</v>
      </c>
      <c r="O737">
        <f>IF(D737+L737=0,0,(F737+L737)/(D737+L737))</f>
        <v>0.30490405117270791</v>
      </c>
      <c r="P737" s="26">
        <f>IF(D737=0,0,(F737+G737+2*H737+3*I737)/D737)</f>
        <v>0.44930875576036866</v>
      </c>
      <c r="Q737" s="26">
        <f>O737+P737</f>
        <v>0.75421280693307657</v>
      </c>
      <c r="R737" s="34">
        <f>D737+L737</f>
        <v>469</v>
      </c>
      <c r="S737" s="34">
        <f>E737+J737-I737</f>
        <v>105</v>
      </c>
    </row>
    <row r="738" spans="1:23" x14ac:dyDescent="0.25">
      <c r="A738" t="s">
        <v>395</v>
      </c>
      <c r="B738" t="s">
        <v>378</v>
      </c>
      <c r="C738">
        <v>73</v>
      </c>
      <c r="D738">
        <v>318</v>
      </c>
      <c r="E738">
        <v>46</v>
      </c>
      <c r="F738">
        <v>88</v>
      </c>
      <c r="G738">
        <v>9</v>
      </c>
      <c r="H738">
        <v>6</v>
      </c>
      <c r="I738">
        <v>22</v>
      </c>
      <c r="J738">
        <v>68</v>
      </c>
      <c r="K738">
        <v>9</v>
      </c>
      <c r="L738">
        <v>14</v>
      </c>
      <c r="M738">
        <v>62</v>
      </c>
      <c r="N738">
        <f>IF(D738=0,0,F738/D738)</f>
        <v>0.27672955974842767</v>
      </c>
      <c r="O738">
        <f>IF(D738+L738=0,0,(F738+L738)/(D738+L738))</f>
        <v>0.30722891566265059</v>
      </c>
      <c r="P738" s="26">
        <f>IF(D738=0,0,(F738+G738+2*H738+3*I738)/D738)</f>
        <v>0.55031446540880502</v>
      </c>
      <c r="Q738" s="26">
        <f>O738+P738</f>
        <v>0.85754338107145567</v>
      </c>
      <c r="R738" s="34">
        <f>D738+L738</f>
        <v>332</v>
      </c>
      <c r="S738" s="34">
        <f>E738+J738-I738</f>
        <v>92</v>
      </c>
    </row>
    <row r="741" spans="1:23" x14ac:dyDescent="0.25">
      <c r="A741" s="68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</row>
    <row r="742" spans="1:23" x14ac:dyDescent="0.25">
      <c r="A742" s="68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</row>
    <row r="743" spans="1:23" x14ac:dyDescent="0.25">
      <c r="A743" s="68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</row>
    <row r="744" spans="1:23" x14ac:dyDescent="0.25">
      <c r="A744" s="68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</row>
    <row r="745" spans="1:23" x14ac:dyDescent="0.25">
      <c r="A745" s="68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</row>
    <row r="746" spans="1:23" x14ac:dyDescent="0.25">
      <c r="A746" s="68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</row>
  </sheetData>
  <sortState xmlns:xlrd2="http://schemas.microsoft.com/office/spreadsheetml/2017/richdata2" ref="A2:AB774">
    <sortCondition descending="1" ref="W2:W77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406D-84CF-4227-B55B-6A0A06FF61D4}">
  <dimension ref="A1:Y432"/>
  <sheetViews>
    <sheetView workbookViewId="0">
      <pane ySplit="1" topLeftCell="A2" activePane="bottomLeft" state="frozen"/>
      <selection pane="bottomLeft" activeCell="I18" sqref="I18"/>
    </sheetView>
  </sheetViews>
  <sheetFormatPr defaultRowHeight="15" x14ac:dyDescent="0.25"/>
  <cols>
    <col min="1" max="1" width="18.5703125" customWidth="1"/>
    <col min="2" max="2" width="9.28515625" customWidth="1"/>
    <col min="3" max="3" width="5.85546875" customWidth="1"/>
    <col min="4" max="4" width="7.85546875" customWidth="1"/>
    <col min="5" max="5" width="7" customWidth="1"/>
    <col min="6" max="6" width="6.5703125" customWidth="1"/>
    <col min="7" max="7" width="6.85546875" customWidth="1"/>
    <col min="8" max="8" width="5.7109375" customWidth="1"/>
    <col min="9" max="10" width="5.42578125" customWidth="1"/>
    <col min="11" max="13" width="6.85546875" customWidth="1"/>
    <col min="14" max="14" width="6.7109375" customWidth="1"/>
    <col min="15" max="15" width="7.5703125" customWidth="1"/>
    <col min="16" max="16" width="8.85546875" customWidth="1"/>
  </cols>
  <sheetData>
    <row r="1" spans="1:25" ht="15.75" thickBot="1" x14ac:dyDescent="0.3">
      <c r="A1" s="32" t="s">
        <v>81</v>
      </c>
      <c r="B1" t="s">
        <v>32</v>
      </c>
      <c r="C1" s="29" t="s">
        <v>7</v>
      </c>
      <c r="D1" s="30" t="s">
        <v>24</v>
      </c>
      <c r="E1" s="30" t="s">
        <v>25</v>
      </c>
      <c r="F1" s="30" t="s">
        <v>18</v>
      </c>
      <c r="G1" s="30" t="s">
        <v>26</v>
      </c>
      <c r="H1" s="30" t="s">
        <v>2</v>
      </c>
      <c r="I1" s="30" t="s">
        <v>3</v>
      </c>
      <c r="J1" s="30" t="s">
        <v>27</v>
      </c>
      <c r="K1" s="30" t="s">
        <v>15</v>
      </c>
      <c r="L1" s="30" t="s">
        <v>60</v>
      </c>
      <c r="M1" s="30" t="s">
        <v>61</v>
      </c>
      <c r="N1" s="30" t="s">
        <v>62</v>
      </c>
      <c r="O1" s="30" t="s">
        <v>28</v>
      </c>
      <c r="P1" s="30" t="s">
        <v>29</v>
      </c>
      <c r="Q1" s="30" t="s">
        <v>30</v>
      </c>
      <c r="R1" s="30" t="s">
        <v>50</v>
      </c>
      <c r="T1" s="30" t="s">
        <v>28</v>
      </c>
      <c r="U1" s="30" t="s">
        <v>29</v>
      </c>
      <c r="V1" s="30" t="s">
        <v>30</v>
      </c>
      <c r="W1" s="36" t="s">
        <v>4</v>
      </c>
      <c r="Y1">
        <v>162</v>
      </c>
    </row>
    <row r="2" spans="1:25" x14ac:dyDescent="0.25">
      <c r="A2" s="62" t="s">
        <v>326</v>
      </c>
      <c r="B2" t="s">
        <v>309</v>
      </c>
      <c r="C2">
        <v>29</v>
      </c>
      <c r="D2">
        <v>29</v>
      </c>
      <c r="E2">
        <v>6</v>
      </c>
      <c r="F2">
        <v>2</v>
      </c>
      <c r="G2">
        <v>198.333</v>
      </c>
      <c r="H2">
        <v>20</v>
      </c>
      <c r="I2">
        <v>3</v>
      </c>
      <c r="J2">
        <v>71</v>
      </c>
      <c r="K2">
        <v>64</v>
      </c>
      <c r="L2">
        <v>160</v>
      </c>
      <c r="M2">
        <v>0</v>
      </c>
      <c r="N2">
        <v>0</v>
      </c>
      <c r="O2">
        <f>IF(G2=0,100,9*J2/G2)</f>
        <v>3.2218541543767301</v>
      </c>
      <c r="P2">
        <f>IF(G2=0,100,9*K2/G2)</f>
        <v>2.9042065616917005</v>
      </c>
      <c r="Q2" s="35">
        <f>IF(G2=0,0,9*L2/G2)</f>
        <v>7.2605164042292509</v>
      </c>
      <c r="R2" s="35">
        <f>IF(H2+I2=0,0,H2/(H2+I2))</f>
        <v>0.86956521739130432</v>
      </c>
      <c r="T2">
        <f>IF($G2&lt;$Y$1,100,O2)</f>
        <v>3.2218541543767301</v>
      </c>
      <c r="U2">
        <f>IF($G2&lt;$Y$1,100,P2)</f>
        <v>2.9042065616917005</v>
      </c>
      <c r="V2">
        <f>IF($G2&lt;$Y$1,0,Q2)</f>
        <v>7.2605164042292509</v>
      </c>
      <c r="W2">
        <f>IF(H2+I2&lt;(20*$Y$1/162),0,R2)</f>
        <v>0.86956521739130432</v>
      </c>
      <c r="X2" t="s">
        <v>770</v>
      </c>
    </row>
    <row r="3" spans="1:25" x14ac:dyDescent="0.25">
      <c r="A3" s="62" t="s">
        <v>222</v>
      </c>
      <c r="B3" t="s">
        <v>204</v>
      </c>
      <c r="C3">
        <v>27</v>
      </c>
      <c r="D3">
        <v>27</v>
      </c>
      <c r="E3">
        <v>9</v>
      </c>
      <c r="F3">
        <v>0</v>
      </c>
      <c r="G3">
        <v>203</v>
      </c>
      <c r="H3">
        <v>21</v>
      </c>
      <c r="I3">
        <v>4</v>
      </c>
      <c r="J3">
        <v>74</v>
      </c>
      <c r="K3">
        <v>30</v>
      </c>
      <c r="L3">
        <v>146</v>
      </c>
      <c r="M3">
        <v>0</v>
      </c>
      <c r="N3">
        <v>0</v>
      </c>
      <c r="O3">
        <f>IF(G3=0,100,9*J3/G3)</f>
        <v>3.2807881773399017</v>
      </c>
      <c r="P3">
        <f>IF(G3=0,100,9*K3/G3)</f>
        <v>1.3300492610837438</v>
      </c>
      <c r="Q3" s="35">
        <f>IF(G3=0,0,9*L3/G3)</f>
        <v>6.472906403940887</v>
      </c>
      <c r="R3" s="35">
        <f>IF(H3+I3=0,0,H3/(H3+I3))</f>
        <v>0.84</v>
      </c>
      <c r="T3">
        <f>IF($G3&lt;$Y$1,100,O3)</f>
        <v>3.2807881773399017</v>
      </c>
      <c r="U3">
        <f>IF($G3&lt;$Y$1,100,P3)</f>
        <v>1.3300492610837438</v>
      </c>
      <c r="V3">
        <f>IF($G3&lt;$Y$1,0,Q3)</f>
        <v>6.472906403940887</v>
      </c>
      <c r="W3">
        <f>IF(H3+I3&lt;(20*$Y$1/162),0,R3)</f>
        <v>0.84</v>
      </c>
      <c r="X3" t="s">
        <v>99</v>
      </c>
    </row>
    <row r="4" spans="1:25" x14ac:dyDescent="0.25">
      <c r="A4" s="62" t="s">
        <v>221</v>
      </c>
      <c r="B4" t="s">
        <v>204</v>
      </c>
      <c r="C4">
        <v>34</v>
      </c>
      <c r="D4">
        <v>34</v>
      </c>
      <c r="E4">
        <v>10</v>
      </c>
      <c r="F4">
        <v>5</v>
      </c>
      <c r="G4">
        <v>255.65699999999998</v>
      </c>
      <c r="H4">
        <v>24</v>
      </c>
      <c r="I4">
        <v>5</v>
      </c>
      <c r="J4">
        <v>81</v>
      </c>
      <c r="K4">
        <v>48</v>
      </c>
      <c r="L4">
        <v>177</v>
      </c>
      <c r="M4">
        <v>0</v>
      </c>
      <c r="N4">
        <v>0</v>
      </c>
      <c r="O4">
        <f>IF(G4=0,100,9*J4/G4)</f>
        <v>2.8514767833464369</v>
      </c>
      <c r="P4">
        <f>IF(G4=0,100,9*K4/G4)</f>
        <v>1.6897640197608517</v>
      </c>
      <c r="Q4" s="35">
        <f>IF(G4=0,0,9*L4/G4)</f>
        <v>6.2310048228681403</v>
      </c>
      <c r="R4" s="35">
        <f>IF(H4+I4=0,0,H4/(H4+I4))</f>
        <v>0.82758620689655171</v>
      </c>
      <c r="T4">
        <f>IF($G4&lt;$Y$1,100,O4)</f>
        <v>2.8514767833464369</v>
      </c>
      <c r="U4">
        <f>IF($G4&lt;$Y$1,100,P4)</f>
        <v>1.6897640197608517</v>
      </c>
      <c r="V4">
        <f>IF($G4&lt;$Y$1,0,Q4)</f>
        <v>6.2310048228681403</v>
      </c>
      <c r="W4">
        <f>IF(H4+I4&lt;(20*$Y$1/162),0,R4)</f>
        <v>0.82758620689655171</v>
      </c>
      <c r="X4" t="s">
        <v>99</v>
      </c>
    </row>
    <row r="5" spans="1:25" x14ac:dyDescent="0.25">
      <c r="A5" t="s">
        <v>515</v>
      </c>
      <c r="B5" t="s">
        <v>483</v>
      </c>
      <c r="C5">
        <v>34</v>
      </c>
      <c r="D5">
        <v>34</v>
      </c>
      <c r="E5">
        <v>21</v>
      </c>
      <c r="F5">
        <v>3</v>
      </c>
      <c r="G5">
        <v>283.00333000000001</v>
      </c>
      <c r="H5">
        <v>21</v>
      </c>
      <c r="I5">
        <v>5</v>
      </c>
      <c r="J5">
        <v>110</v>
      </c>
      <c r="K5">
        <v>82</v>
      </c>
      <c r="L5">
        <v>281</v>
      </c>
      <c r="M5">
        <v>0</v>
      </c>
      <c r="N5">
        <v>0</v>
      </c>
      <c r="O5">
        <f>IF(G5=0,100,9*J5/G5)</f>
        <v>3.4981920530758419</v>
      </c>
      <c r="P5">
        <f>IF(G5=0,100,9*K5/G5)</f>
        <v>2.6077431668383548</v>
      </c>
      <c r="Q5" s="35">
        <f>IF(G5=0,0,9*L5/G5)</f>
        <v>8.9362906083119231</v>
      </c>
      <c r="R5" s="35">
        <f>IF(H5+I5=0,0,H5/(H5+I5))</f>
        <v>0.80769230769230771</v>
      </c>
      <c r="T5">
        <f>IF($G5&lt;$Y$1,100,O5)</f>
        <v>3.4981920530758419</v>
      </c>
      <c r="U5">
        <f>IF($G5&lt;$Y$1,100,P5)</f>
        <v>2.6077431668383548</v>
      </c>
      <c r="V5">
        <f>IF($G5&lt;$Y$1,0,Q5)</f>
        <v>8.9362906083119231</v>
      </c>
      <c r="W5">
        <f>IF(H5+I5&lt;(20*$Y$1/162),0,R5)</f>
        <v>0.80769230769230771</v>
      </c>
      <c r="X5" t="s">
        <v>99</v>
      </c>
    </row>
    <row r="6" spans="1:25" x14ac:dyDescent="0.25">
      <c r="A6" s="64" t="s">
        <v>440</v>
      </c>
      <c r="B6" t="s">
        <v>413</v>
      </c>
      <c r="C6">
        <v>27</v>
      </c>
      <c r="D6">
        <v>27</v>
      </c>
      <c r="E6">
        <v>10</v>
      </c>
      <c r="F6">
        <v>4</v>
      </c>
      <c r="G6">
        <v>206.36660000000001</v>
      </c>
      <c r="H6">
        <v>19</v>
      </c>
      <c r="I6">
        <v>5</v>
      </c>
      <c r="J6">
        <v>77</v>
      </c>
      <c r="K6">
        <v>82</v>
      </c>
      <c r="L6">
        <v>185</v>
      </c>
      <c r="M6">
        <v>0</v>
      </c>
      <c r="N6">
        <v>0</v>
      </c>
      <c r="O6">
        <f>IF(G6=0,100,9*J6/G6)</f>
        <v>3.3581015532552261</v>
      </c>
      <c r="P6">
        <f>IF(G6=0,100,9*K6/G6)</f>
        <v>3.5761600956743966</v>
      </c>
      <c r="Q6" s="35">
        <f>IF(G6=0,0,9*L6/G6)</f>
        <v>8.06816606950931</v>
      </c>
      <c r="R6" s="35">
        <f>IF(H6+I6=0,0,H6/(H6+I6))</f>
        <v>0.79166666666666663</v>
      </c>
      <c r="T6">
        <f>IF($G6&lt;$Y$1,100,O6)</f>
        <v>3.3581015532552261</v>
      </c>
      <c r="U6">
        <f>IF($G6&lt;$Y$1,100,P6)</f>
        <v>3.5761600956743966</v>
      </c>
      <c r="V6">
        <f>IF($G6&lt;$Y$1,0,Q6)</f>
        <v>8.06816606950931</v>
      </c>
      <c r="W6">
        <f>IF(H6+I6&lt;(20*$Y$1/162),0,R6)</f>
        <v>0.79166666666666663</v>
      </c>
      <c r="X6" t="s">
        <v>99</v>
      </c>
    </row>
    <row r="7" spans="1:25" x14ac:dyDescent="0.25">
      <c r="A7" t="s">
        <v>92</v>
      </c>
      <c r="B7" t="s">
        <v>43</v>
      </c>
      <c r="C7">
        <v>34</v>
      </c>
      <c r="D7">
        <v>34</v>
      </c>
      <c r="E7">
        <v>13</v>
      </c>
      <c r="F7">
        <v>2</v>
      </c>
      <c r="G7">
        <v>263.66519999999997</v>
      </c>
      <c r="H7">
        <v>22</v>
      </c>
      <c r="I7">
        <v>8</v>
      </c>
      <c r="J7">
        <v>97</v>
      </c>
      <c r="K7">
        <v>56</v>
      </c>
      <c r="L7">
        <v>200</v>
      </c>
      <c r="M7">
        <v>0</v>
      </c>
      <c r="N7">
        <v>0</v>
      </c>
      <c r="O7">
        <f>IF(G7=0,100,9*J7/G7)</f>
        <v>3.3110171535720303</v>
      </c>
      <c r="P7">
        <f>IF(G7=0,100,9*K7/G7)</f>
        <v>1.9115150577323061</v>
      </c>
      <c r="Q7" s="35">
        <f>IF(G7=0,0,9*L7/G7)</f>
        <v>6.8268394919010937</v>
      </c>
      <c r="R7" s="35">
        <f>IF(H7+I7=0,0,H7/(H7+I7))</f>
        <v>0.73333333333333328</v>
      </c>
      <c r="T7">
        <f>IF($G7&lt;$Y$1,100,O7)</f>
        <v>3.3110171535720303</v>
      </c>
      <c r="U7">
        <f>IF($G7&lt;$Y$1,100,P7)</f>
        <v>1.9115150577323061</v>
      </c>
      <c r="V7">
        <f>IF($G7&lt;$Y$1,0,Q7)</f>
        <v>6.8268394919010937</v>
      </c>
      <c r="W7">
        <f>IF(H7+I7&lt;(20*$Y$1/162),0,R7)</f>
        <v>0.73333333333333328</v>
      </c>
      <c r="X7" t="s">
        <v>99</v>
      </c>
    </row>
    <row r="8" spans="1:25" x14ac:dyDescent="0.25">
      <c r="A8" s="62" t="s">
        <v>195</v>
      </c>
      <c r="B8" t="s">
        <v>185</v>
      </c>
      <c r="C8">
        <v>32</v>
      </c>
      <c r="D8">
        <v>32</v>
      </c>
      <c r="E8">
        <v>5</v>
      </c>
      <c r="F8">
        <v>0</v>
      </c>
      <c r="G8">
        <v>185.99699999999999</v>
      </c>
      <c r="H8">
        <v>15</v>
      </c>
      <c r="I8">
        <v>7</v>
      </c>
      <c r="J8">
        <v>102</v>
      </c>
      <c r="K8">
        <v>75</v>
      </c>
      <c r="L8">
        <v>118</v>
      </c>
      <c r="M8">
        <v>0</v>
      </c>
      <c r="N8">
        <v>0</v>
      </c>
      <c r="O8">
        <f>IF(G8=0,100,9*J8/G8)</f>
        <v>4.9355634768302714</v>
      </c>
      <c r="P8">
        <f>IF(G8=0,100,9*K8/G8)</f>
        <v>3.6290907917869646</v>
      </c>
      <c r="Q8" s="35">
        <f>IF(G8=0,0,9*L8/G8)</f>
        <v>5.7097695124114907</v>
      </c>
      <c r="R8" s="35">
        <f>IF(H8+I8=0,0,H8/(H8+I8))</f>
        <v>0.68181818181818177</v>
      </c>
      <c r="T8">
        <f>IF($G8&lt;$Y$1,100,O8)</f>
        <v>4.9355634768302714</v>
      </c>
      <c r="U8">
        <f>IF($G8&lt;$Y$1,100,P8)</f>
        <v>3.6290907917869646</v>
      </c>
      <c r="V8">
        <f>IF($G8&lt;$Y$1,0,Q8)</f>
        <v>5.7097695124114907</v>
      </c>
      <c r="W8">
        <f>IF(H8+I8&lt;(20*$Y$1/162),0,R8)</f>
        <v>0.68181818181818177</v>
      </c>
      <c r="X8" t="s">
        <v>770</v>
      </c>
    </row>
    <row r="9" spans="1:25" x14ac:dyDescent="0.25">
      <c r="A9" s="62" t="s">
        <v>547</v>
      </c>
      <c r="B9" t="s">
        <v>518</v>
      </c>
      <c r="C9">
        <v>36</v>
      </c>
      <c r="D9">
        <v>35</v>
      </c>
      <c r="E9">
        <v>9</v>
      </c>
      <c r="F9">
        <v>2</v>
      </c>
      <c r="G9">
        <v>250</v>
      </c>
      <c r="H9">
        <v>17</v>
      </c>
      <c r="I9">
        <v>8</v>
      </c>
      <c r="J9">
        <v>132</v>
      </c>
      <c r="K9">
        <v>67</v>
      </c>
      <c r="L9">
        <v>172</v>
      </c>
      <c r="M9">
        <v>0</v>
      </c>
      <c r="N9">
        <v>0</v>
      </c>
      <c r="O9">
        <f>IF(G9=0,100,9*J9/G9)</f>
        <v>4.7519999999999998</v>
      </c>
      <c r="P9">
        <f>IF(G9=0,100,9*K9/G9)</f>
        <v>2.4119999999999999</v>
      </c>
      <c r="Q9" s="35">
        <f>IF(G9=0,0,9*L9/G9)</f>
        <v>6.1920000000000002</v>
      </c>
      <c r="R9" s="35">
        <f>IF(H9+I9=0,0,H9/(H9+I9))</f>
        <v>0.68</v>
      </c>
      <c r="T9">
        <f>IF($G9&lt;$Y$1,100,O9)</f>
        <v>4.7519999999999998</v>
      </c>
      <c r="U9">
        <f>IF($G9&lt;$Y$1,100,P9)</f>
        <v>2.4119999999999999</v>
      </c>
      <c r="V9">
        <f>IF($G9&lt;$Y$1,0,Q9)</f>
        <v>6.1920000000000002</v>
      </c>
      <c r="W9">
        <f>IF(H9+I9&lt;(20*$Y$1/162),0,R9)</f>
        <v>0.68</v>
      </c>
      <c r="X9" t="s">
        <v>99</v>
      </c>
    </row>
    <row r="10" spans="1:25" x14ac:dyDescent="0.25">
      <c r="A10" s="62" t="s">
        <v>336</v>
      </c>
      <c r="B10" t="s">
        <v>309</v>
      </c>
      <c r="C10">
        <v>33</v>
      </c>
      <c r="D10">
        <v>33</v>
      </c>
      <c r="E10">
        <v>6</v>
      </c>
      <c r="F10">
        <v>2</v>
      </c>
      <c r="G10">
        <v>223</v>
      </c>
      <c r="H10">
        <v>18</v>
      </c>
      <c r="I10">
        <v>9</v>
      </c>
      <c r="J10">
        <v>116</v>
      </c>
      <c r="K10">
        <v>87</v>
      </c>
      <c r="L10">
        <v>201</v>
      </c>
      <c r="M10">
        <v>0</v>
      </c>
      <c r="N10">
        <v>0</v>
      </c>
      <c r="O10">
        <f>IF(G10=0,100,9*J10/G10)</f>
        <v>4.6816143497757849</v>
      </c>
      <c r="P10">
        <f>IF(G10=0,100,9*K10/G10)</f>
        <v>3.5112107623318387</v>
      </c>
      <c r="Q10" s="35">
        <f>IF(G10=0,0,9*L10/G10)</f>
        <v>8.1121076233183853</v>
      </c>
      <c r="R10" s="35">
        <f>IF(H10+I10=0,0,H10/(H10+I10))</f>
        <v>0.66666666666666663</v>
      </c>
      <c r="T10">
        <f>IF($G10&lt;$Y$1,100,O10)</f>
        <v>4.6816143497757849</v>
      </c>
      <c r="U10">
        <f>IF($G10&lt;$Y$1,100,P10)</f>
        <v>3.5112107623318387</v>
      </c>
      <c r="V10">
        <f>IF($G10&lt;$Y$1,0,Q10)</f>
        <v>8.1121076233183853</v>
      </c>
      <c r="W10">
        <f>IF(H10+I10&lt;(20*$Y$1/162),0,R10)</f>
        <v>0.66666666666666663</v>
      </c>
      <c r="X10" t="s">
        <v>770</v>
      </c>
    </row>
    <row r="11" spans="1:25" x14ac:dyDescent="0.25">
      <c r="A11" s="62" t="s">
        <v>230</v>
      </c>
      <c r="B11" t="s">
        <v>204</v>
      </c>
      <c r="C11">
        <v>30</v>
      </c>
      <c r="D11">
        <v>30</v>
      </c>
      <c r="E11">
        <v>8</v>
      </c>
      <c r="F11">
        <v>0</v>
      </c>
      <c r="G11">
        <v>202.67000000000002</v>
      </c>
      <c r="H11">
        <v>16</v>
      </c>
      <c r="I11">
        <v>8</v>
      </c>
      <c r="J11">
        <v>110</v>
      </c>
      <c r="K11">
        <v>55</v>
      </c>
      <c r="L11">
        <v>140</v>
      </c>
      <c r="M11">
        <v>0</v>
      </c>
      <c r="N11">
        <v>0</v>
      </c>
      <c r="O11">
        <f>IF(G11=0,100,9*J11/G11)</f>
        <v>4.8847880791434344</v>
      </c>
      <c r="P11">
        <f>IF(G11=0,100,9*K11/G11)</f>
        <v>2.4423940395717172</v>
      </c>
      <c r="Q11" s="35">
        <f>IF(G11=0,0,9*L11/G11)</f>
        <v>6.2170030098189173</v>
      </c>
      <c r="R11" s="35">
        <f>IF(H11+I11=0,0,H11/(H11+I11))</f>
        <v>0.66666666666666663</v>
      </c>
      <c r="T11">
        <f>IF($G11&lt;$Y$1,100,O11)</f>
        <v>4.8847880791434344</v>
      </c>
      <c r="U11">
        <f>IF($G11&lt;$Y$1,100,P11)</f>
        <v>2.4423940395717172</v>
      </c>
      <c r="V11">
        <f>IF($G11&lt;$Y$1,0,Q11)</f>
        <v>6.2170030098189173</v>
      </c>
      <c r="W11">
        <f>IF(H11+I11&lt;(20*$Y$1/162),0,R11)</f>
        <v>0.66666666666666663</v>
      </c>
      <c r="X11" t="s">
        <v>99</v>
      </c>
    </row>
    <row r="12" spans="1:25" x14ac:dyDescent="0.25">
      <c r="A12" s="78" t="s">
        <v>340</v>
      </c>
      <c r="B12" t="s">
        <v>309</v>
      </c>
      <c r="C12">
        <v>31</v>
      </c>
      <c r="D12">
        <v>31</v>
      </c>
      <c r="E12">
        <v>2</v>
      </c>
      <c r="F12">
        <v>1</v>
      </c>
      <c r="G12">
        <v>187.333</v>
      </c>
      <c r="H12">
        <v>16</v>
      </c>
      <c r="I12">
        <v>8</v>
      </c>
      <c r="J12">
        <v>114</v>
      </c>
      <c r="K12">
        <v>93</v>
      </c>
      <c r="L12">
        <v>110</v>
      </c>
      <c r="M12">
        <v>0</v>
      </c>
      <c r="N12">
        <v>0</v>
      </c>
      <c r="O12">
        <f>IF(G12=0,100,9*J12/G12)</f>
        <v>5.4768780727367838</v>
      </c>
      <c r="P12">
        <f>IF(G12=0,100,9*K12/G12)</f>
        <v>4.4679794803905342</v>
      </c>
      <c r="Q12" s="35">
        <f>IF(G12=0,0,9*L12/G12)</f>
        <v>5.28470691228988</v>
      </c>
      <c r="R12" s="35">
        <f>IF(H12+I12=0,0,H12/(H12+I12))</f>
        <v>0.66666666666666663</v>
      </c>
      <c r="T12">
        <f>IF($G12&lt;$Y$1,100,O12)</f>
        <v>5.4768780727367838</v>
      </c>
      <c r="U12">
        <f>IF($G12&lt;$Y$1,100,P12)</f>
        <v>4.4679794803905342</v>
      </c>
      <c r="V12">
        <f>IF($G12&lt;$Y$1,0,Q12)</f>
        <v>5.28470691228988</v>
      </c>
      <c r="W12">
        <f>IF(H12+I12&lt;(20*$Y$1/162),0,R12)</f>
        <v>0.66666666666666663</v>
      </c>
      <c r="X12" t="s">
        <v>770</v>
      </c>
    </row>
    <row r="13" spans="1:25" x14ac:dyDescent="0.25">
      <c r="A13" s="62" t="s">
        <v>332</v>
      </c>
      <c r="B13" t="s">
        <v>309</v>
      </c>
      <c r="C13">
        <v>33</v>
      </c>
      <c r="D13">
        <v>33</v>
      </c>
      <c r="E13">
        <v>5</v>
      </c>
      <c r="F13">
        <v>3</v>
      </c>
      <c r="G13">
        <v>224.666</v>
      </c>
      <c r="H13">
        <v>18</v>
      </c>
      <c r="I13">
        <v>9</v>
      </c>
      <c r="J13">
        <v>113</v>
      </c>
      <c r="K13">
        <v>79</v>
      </c>
      <c r="L13">
        <v>131</v>
      </c>
      <c r="M13">
        <v>0</v>
      </c>
      <c r="N13">
        <v>0</v>
      </c>
      <c r="O13">
        <f>IF(G13=0,100,9*J13/G13)</f>
        <v>4.5267196638565697</v>
      </c>
      <c r="P13">
        <f>IF(G13=0,100,9*K13/G13)</f>
        <v>3.1646978180944156</v>
      </c>
      <c r="Q13" s="35">
        <f>IF(G13=0,0,9*L13/G13)</f>
        <v>5.2477900527894743</v>
      </c>
      <c r="R13" s="35">
        <f>IF(H13+I13=0,0,H13/(H13+I13))</f>
        <v>0.66666666666666663</v>
      </c>
      <c r="T13">
        <f>IF($G13&lt;$Y$1,100,O13)</f>
        <v>4.5267196638565697</v>
      </c>
      <c r="U13">
        <f>IF($G13&lt;$Y$1,100,P13)</f>
        <v>3.1646978180944156</v>
      </c>
      <c r="V13">
        <f>IF($G13&lt;$Y$1,0,Q13)</f>
        <v>5.2477900527894743</v>
      </c>
      <c r="W13">
        <f>IF(H13+I13&lt;(20*$Y$1/162),0,R13)</f>
        <v>0.66666666666666663</v>
      </c>
      <c r="X13" t="s">
        <v>770</v>
      </c>
    </row>
    <row r="14" spans="1:25" x14ac:dyDescent="0.25">
      <c r="A14" s="62" t="s">
        <v>505</v>
      </c>
      <c r="B14" t="s">
        <v>483</v>
      </c>
      <c r="C14">
        <v>33</v>
      </c>
      <c r="D14">
        <v>33</v>
      </c>
      <c r="E14">
        <v>8</v>
      </c>
      <c r="F14">
        <v>1</v>
      </c>
      <c r="G14">
        <v>225.66333000000003</v>
      </c>
      <c r="H14">
        <v>14</v>
      </c>
      <c r="I14">
        <v>8</v>
      </c>
      <c r="J14">
        <v>114</v>
      </c>
      <c r="K14">
        <v>88</v>
      </c>
      <c r="L14">
        <v>186</v>
      </c>
      <c r="M14">
        <v>0</v>
      </c>
      <c r="N14">
        <v>0</v>
      </c>
      <c r="O14">
        <f>IF(G14=0,100,9*J14/G14)</f>
        <v>4.5465960286946041</v>
      </c>
      <c r="P14">
        <f>IF(G14=0,100,9*K14/G14)</f>
        <v>3.5096530747817996</v>
      </c>
      <c r="Q14" s="35">
        <f>IF(G14=0,0,9*L14/G14)</f>
        <v>7.418130362606985</v>
      </c>
      <c r="R14" s="35">
        <f>IF(H14+I14=0,0,H14/(H14+I14))</f>
        <v>0.63636363636363635</v>
      </c>
      <c r="T14">
        <f>IF($G14&lt;$Y$1,100,O14)</f>
        <v>4.5465960286946041</v>
      </c>
      <c r="U14">
        <f>IF($G14&lt;$Y$1,100,P14)</f>
        <v>3.5096530747817996</v>
      </c>
      <c r="V14">
        <f>IF($G14&lt;$Y$1,0,Q14)</f>
        <v>7.418130362606985</v>
      </c>
      <c r="W14">
        <f>IF(H14+I14&lt;(20*$Y$1/162),0,R14)</f>
        <v>0.63636363636363635</v>
      </c>
      <c r="X14" t="s">
        <v>99</v>
      </c>
    </row>
    <row r="15" spans="1:25" x14ac:dyDescent="0.25">
      <c r="A15" s="62" t="s">
        <v>234</v>
      </c>
      <c r="B15" t="s">
        <v>204</v>
      </c>
      <c r="C15">
        <v>31</v>
      </c>
      <c r="D15">
        <v>31</v>
      </c>
      <c r="E15">
        <v>4</v>
      </c>
      <c r="F15">
        <v>1</v>
      </c>
      <c r="G15">
        <v>192.32</v>
      </c>
      <c r="H15">
        <v>15</v>
      </c>
      <c r="I15">
        <v>9</v>
      </c>
      <c r="J15">
        <v>104</v>
      </c>
      <c r="K15">
        <v>78</v>
      </c>
      <c r="L15">
        <v>167</v>
      </c>
      <c r="M15">
        <v>0</v>
      </c>
      <c r="N15">
        <v>0</v>
      </c>
      <c r="O15">
        <f>IF(G15=0,100,9*J15/G15)</f>
        <v>4.8668885191347755</v>
      </c>
      <c r="P15">
        <f>IF(G15=0,100,9*K15/G15)</f>
        <v>3.6501663893510816</v>
      </c>
      <c r="Q15" s="35">
        <f>IF(G15=0,0,9*L15/G15)</f>
        <v>7.815099833610649</v>
      </c>
      <c r="R15" s="35">
        <f>IF(H15+I15=0,0,H15/(H15+I15))</f>
        <v>0.625</v>
      </c>
      <c r="T15">
        <f>IF($G15&lt;$Y$1,100,O15)</f>
        <v>4.8668885191347755</v>
      </c>
      <c r="U15">
        <f>IF($G15&lt;$Y$1,100,P15)</f>
        <v>3.6501663893510816</v>
      </c>
      <c r="V15">
        <f>IF($G15&lt;$Y$1,0,Q15)</f>
        <v>7.815099833610649</v>
      </c>
      <c r="W15">
        <f>IF(H15+I15&lt;(20*$Y$1/162),0,R15)</f>
        <v>0.625</v>
      </c>
      <c r="X15" t="s">
        <v>99</v>
      </c>
    </row>
    <row r="16" spans="1:25" x14ac:dyDescent="0.25">
      <c r="A16" s="64" t="s">
        <v>446</v>
      </c>
      <c r="B16" t="s">
        <v>413</v>
      </c>
      <c r="C16">
        <v>35</v>
      </c>
      <c r="D16">
        <v>35</v>
      </c>
      <c r="E16">
        <v>3</v>
      </c>
      <c r="F16">
        <v>2</v>
      </c>
      <c r="G16">
        <v>200</v>
      </c>
      <c r="H16">
        <v>15</v>
      </c>
      <c r="I16">
        <v>9</v>
      </c>
      <c r="J16">
        <v>116</v>
      </c>
      <c r="K16">
        <v>106</v>
      </c>
      <c r="L16">
        <v>142</v>
      </c>
      <c r="M16">
        <v>0</v>
      </c>
      <c r="N16">
        <v>0</v>
      </c>
      <c r="O16">
        <f>IF(G16=0,100,9*J16/G16)</f>
        <v>5.22</v>
      </c>
      <c r="P16">
        <f>IF(G16=0,100,9*K16/G16)</f>
        <v>4.7699999999999996</v>
      </c>
      <c r="Q16" s="35">
        <f>IF(G16=0,0,9*L16/G16)</f>
        <v>6.39</v>
      </c>
      <c r="R16" s="35">
        <f>IF(H16+I16=0,0,H16/(H16+I16))</f>
        <v>0.625</v>
      </c>
      <c r="T16">
        <f>IF($G16&lt;$Y$1,100,O16)</f>
        <v>5.22</v>
      </c>
      <c r="U16">
        <f>IF($G16&lt;$Y$1,100,P16)</f>
        <v>4.7699999999999996</v>
      </c>
      <c r="V16">
        <f>IF($G16&lt;$Y$1,0,Q16)</f>
        <v>6.39</v>
      </c>
      <c r="W16">
        <f>IF(H16+I16&lt;(20*$Y$1/162),0,R16)</f>
        <v>0.625</v>
      </c>
      <c r="X16" t="s">
        <v>99</v>
      </c>
    </row>
    <row r="17" spans="1:25" x14ac:dyDescent="0.25">
      <c r="A17" s="64" t="s">
        <v>648</v>
      </c>
      <c r="B17" t="s">
        <v>623</v>
      </c>
      <c r="C17">
        <v>35</v>
      </c>
      <c r="D17">
        <v>35</v>
      </c>
      <c r="E17">
        <v>12</v>
      </c>
      <c r="F17">
        <v>2</v>
      </c>
      <c r="G17">
        <v>267.99300000000005</v>
      </c>
      <c r="H17">
        <v>18</v>
      </c>
      <c r="I17">
        <v>12</v>
      </c>
      <c r="J17">
        <v>115</v>
      </c>
      <c r="K17">
        <v>57</v>
      </c>
      <c r="L17">
        <v>267</v>
      </c>
      <c r="M17">
        <v>0</v>
      </c>
      <c r="N17">
        <v>0</v>
      </c>
      <c r="O17">
        <f>IF(G17=0,100,9*J17/G17)</f>
        <v>3.862041172717197</v>
      </c>
      <c r="P17">
        <f>IF(G17=0,100,9*K17/G17)</f>
        <v>1.9142291029989587</v>
      </c>
      <c r="Q17" s="35">
        <f>IF(G17=0,0,9*L17/G17)</f>
        <v>8.9666521140477524</v>
      </c>
      <c r="R17" s="35">
        <f>IF(H17+I17=0,0,H17/(H17+I17))</f>
        <v>0.6</v>
      </c>
      <c r="T17">
        <f>IF($G17&lt;$Y$1,100,O17)</f>
        <v>3.862041172717197</v>
      </c>
      <c r="U17">
        <f>IF($G17&lt;$Y$1,100,P17)</f>
        <v>1.9142291029989587</v>
      </c>
      <c r="V17">
        <f>IF($G17&lt;$Y$1,0,Q17)</f>
        <v>8.9666521140477524</v>
      </c>
      <c r="W17">
        <f>IF(H17+I17&lt;(20*$Y$1/162),0,R17)</f>
        <v>0.6</v>
      </c>
      <c r="X17" t="s">
        <v>770</v>
      </c>
    </row>
    <row r="18" spans="1:25" x14ac:dyDescent="0.25">
      <c r="A18" s="64" t="s">
        <v>686</v>
      </c>
      <c r="B18" t="s">
        <v>658</v>
      </c>
      <c r="C18">
        <v>32</v>
      </c>
      <c r="D18">
        <v>32</v>
      </c>
      <c r="E18">
        <v>13</v>
      </c>
      <c r="F18">
        <v>2</v>
      </c>
      <c r="G18">
        <v>241.33099999999999</v>
      </c>
      <c r="H18">
        <v>15</v>
      </c>
      <c r="I18">
        <v>10</v>
      </c>
      <c r="J18">
        <v>104</v>
      </c>
      <c r="K18">
        <v>58</v>
      </c>
      <c r="L18">
        <v>170</v>
      </c>
      <c r="M18">
        <v>0</v>
      </c>
      <c r="N18">
        <v>0</v>
      </c>
      <c r="O18">
        <f>IF(G18=0,100,9*J18/G18)</f>
        <v>3.878490537891941</v>
      </c>
      <c r="P18">
        <f>IF(G18=0,100,9*K18/G18)</f>
        <v>2.1630043384397366</v>
      </c>
      <c r="Q18" s="35">
        <f>IF(G18=0,0,9*L18/G18)</f>
        <v>6.3398403023233652</v>
      </c>
      <c r="R18" s="35">
        <f>IF(H18+I18=0,0,H18/(H18+I18))</f>
        <v>0.6</v>
      </c>
      <c r="T18">
        <f>IF($G18&lt;$Y$1,100,O18)</f>
        <v>3.878490537891941</v>
      </c>
      <c r="U18">
        <f>IF($G18&lt;$Y$1,100,P18)</f>
        <v>2.1630043384397366</v>
      </c>
      <c r="V18">
        <f>IF($G18&lt;$Y$1,0,Q18)</f>
        <v>6.3398403023233652</v>
      </c>
      <c r="W18">
        <f>IF(H18+I18&lt;(20*$Y$1/162),0,R18)</f>
        <v>0.6</v>
      </c>
      <c r="X18" t="s">
        <v>770</v>
      </c>
    </row>
    <row r="19" spans="1:25" x14ac:dyDescent="0.25">
      <c r="A19" s="62" t="s">
        <v>165</v>
      </c>
      <c r="B19" t="s">
        <v>135</v>
      </c>
      <c r="C19">
        <v>34</v>
      </c>
      <c r="D19">
        <v>34</v>
      </c>
      <c r="E19">
        <v>10</v>
      </c>
      <c r="F19">
        <v>0</v>
      </c>
      <c r="G19">
        <v>223.66665</v>
      </c>
      <c r="H19">
        <v>16</v>
      </c>
      <c r="I19">
        <v>11</v>
      </c>
      <c r="J19">
        <v>113</v>
      </c>
      <c r="K19">
        <v>43</v>
      </c>
      <c r="L19">
        <v>147</v>
      </c>
      <c r="M19">
        <v>0</v>
      </c>
      <c r="N19">
        <v>0</v>
      </c>
      <c r="O19">
        <f>IF(G19=0,100,9*J19/G19)</f>
        <v>4.5469451972388368</v>
      </c>
      <c r="P19">
        <f>IF(G19=0,100,9*K19/G19)</f>
        <v>1.7302534821351327</v>
      </c>
      <c r="Q19" s="35">
        <f>IF(G19=0,0,9*L19/G19)</f>
        <v>5.9150526017177798</v>
      </c>
      <c r="R19" s="35">
        <f>IF(H19+I19=0,0,H19/(H19+I19))</f>
        <v>0.59259259259259256</v>
      </c>
      <c r="T19">
        <f>IF($G19&lt;$Y$1,100,O19)</f>
        <v>4.5469451972388368</v>
      </c>
      <c r="U19">
        <f>IF($G19&lt;$Y$1,100,P19)</f>
        <v>1.7302534821351327</v>
      </c>
      <c r="V19">
        <f>IF($G19&lt;$Y$1,0,Q19)</f>
        <v>5.9150526017177798</v>
      </c>
      <c r="W19">
        <f>IF(H19+I19&lt;(20*$Y$1/162),0,R19)</f>
        <v>0.59259259259259256</v>
      </c>
      <c r="X19" t="s">
        <v>99</v>
      </c>
    </row>
    <row r="20" spans="1:25" x14ac:dyDescent="0.25">
      <c r="A20" s="62" t="s">
        <v>297</v>
      </c>
      <c r="B20" t="s">
        <v>274</v>
      </c>
      <c r="C20">
        <v>33</v>
      </c>
      <c r="D20">
        <v>33</v>
      </c>
      <c r="E20">
        <v>4</v>
      </c>
      <c r="F20">
        <v>1</v>
      </c>
      <c r="G20">
        <v>227.93100000000001</v>
      </c>
      <c r="H20">
        <v>16</v>
      </c>
      <c r="I20">
        <v>12</v>
      </c>
      <c r="J20">
        <v>115</v>
      </c>
      <c r="K20">
        <v>87</v>
      </c>
      <c r="L20">
        <v>130</v>
      </c>
      <c r="M20">
        <v>0</v>
      </c>
      <c r="N20">
        <v>0</v>
      </c>
      <c r="O20">
        <f>IF(G20=0,100,9*J20/G20)</f>
        <v>4.5408478881766845</v>
      </c>
      <c r="P20">
        <f>IF(G20=0,100,9*K20/G20)</f>
        <v>3.4352501414901875</v>
      </c>
      <c r="Q20" s="35">
        <f>IF(G20=0,0,9*L20/G20)</f>
        <v>5.1331323953301657</v>
      </c>
      <c r="R20" s="35">
        <f>IF(H20+I20=0,0,H20/(H20+I20))</f>
        <v>0.5714285714285714</v>
      </c>
      <c r="T20">
        <f>IF($G20&lt;$Y$1,100,O20)</f>
        <v>4.5408478881766845</v>
      </c>
      <c r="U20">
        <f>IF($G20&lt;$Y$1,100,P20)</f>
        <v>3.4352501414901875</v>
      </c>
      <c r="V20">
        <f>IF($G20&lt;$Y$1,0,Q20)</f>
        <v>5.1331323953301657</v>
      </c>
      <c r="W20">
        <f>IF(H20+I20&lt;(20*$Y$1/162),0,R20)</f>
        <v>0.5714285714285714</v>
      </c>
      <c r="X20" t="s">
        <v>770</v>
      </c>
    </row>
    <row r="21" spans="1:25" x14ac:dyDescent="0.25">
      <c r="A21" s="64" t="s">
        <v>652</v>
      </c>
      <c r="B21" t="s">
        <v>623</v>
      </c>
      <c r="C21">
        <v>33</v>
      </c>
      <c r="D21">
        <v>33</v>
      </c>
      <c r="E21">
        <v>3</v>
      </c>
      <c r="F21">
        <v>0</v>
      </c>
      <c r="G21">
        <v>189.66666733333329</v>
      </c>
      <c r="H21">
        <v>13</v>
      </c>
      <c r="I21">
        <v>10</v>
      </c>
      <c r="J21">
        <v>106</v>
      </c>
      <c r="K21">
        <v>37</v>
      </c>
      <c r="L21">
        <v>155</v>
      </c>
      <c r="M21">
        <v>0</v>
      </c>
      <c r="N21">
        <v>0</v>
      </c>
      <c r="O21">
        <f>IF(G21=0,100,9*J21/G21)</f>
        <v>5.0298769594731931</v>
      </c>
      <c r="P21">
        <f>IF(G21=0,100,9*K21/G21)</f>
        <v>1.7557117688727182</v>
      </c>
      <c r="Q21" s="35">
        <f>IF(G21=0,0,9*L21/G21)</f>
        <v>7.3550087614938198</v>
      </c>
      <c r="R21" s="35">
        <f>IF(H21+I21=0,0,H21/(H21+I21))</f>
        <v>0.56521739130434778</v>
      </c>
      <c r="T21">
        <f>IF($G21&lt;$Y$1,100,O21)</f>
        <v>5.0298769594731931</v>
      </c>
      <c r="U21">
        <f>IF($G21&lt;$Y$1,100,P21)</f>
        <v>1.7557117688727182</v>
      </c>
      <c r="V21">
        <f>IF($G21&lt;$Y$1,0,Q21)</f>
        <v>7.3550087614938198</v>
      </c>
      <c r="W21">
        <f>IF(H21+I21&lt;(20*$Y$1/162),0,R21)</f>
        <v>0.56521739130434778</v>
      </c>
      <c r="X21" t="s">
        <v>770</v>
      </c>
    </row>
    <row r="22" spans="1:25" x14ac:dyDescent="0.25">
      <c r="A22" s="62" t="s">
        <v>168</v>
      </c>
      <c r="B22" t="s">
        <v>135</v>
      </c>
      <c r="C22">
        <v>31</v>
      </c>
      <c r="D22">
        <v>31</v>
      </c>
      <c r="E22">
        <v>2</v>
      </c>
      <c r="F22">
        <v>0</v>
      </c>
      <c r="G22">
        <v>155.33332999999999</v>
      </c>
      <c r="H22">
        <v>13</v>
      </c>
      <c r="I22">
        <v>10</v>
      </c>
      <c r="J22">
        <v>89</v>
      </c>
      <c r="K22">
        <v>70</v>
      </c>
      <c r="L22">
        <v>118</v>
      </c>
      <c r="M22">
        <v>0</v>
      </c>
      <c r="N22">
        <v>0</v>
      </c>
      <c r="O22">
        <f>IF(G22=0,100,9*J22/G22)</f>
        <v>5.1566524711728006</v>
      </c>
      <c r="P22">
        <f>IF(G22=0,100,9*K22/G22)</f>
        <v>4.0557940784505169</v>
      </c>
      <c r="Q22" s="35">
        <f>IF(G22=0,0,9*L22/G22)</f>
        <v>6.8369100179594433</v>
      </c>
      <c r="R22" s="35">
        <f>IF(H22+I22=0,0,H22/(H22+I22))</f>
        <v>0.56521739130434778</v>
      </c>
      <c r="T22">
        <f>IF($G22&lt;$Y$1,100,O22)</f>
        <v>100</v>
      </c>
      <c r="U22">
        <f>IF($G22&lt;$Y$1,100,P22)</f>
        <v>100</v>
      </c>
      <c r="V22">
        <f>IF($G22&lt;$Y$1,0,Q22)</f>
        <v>0</v>
      </c>
      <c r="W22">
        <f>IF(H22+I22&lt;(20*$Y$1/162),0,R22)</f>
        <v>0.56521739130434778</v>
      </c>
      <c r="X22" t="s">
        <v>99</v>
      </c>
    </row>
    <row r="23" spans="1:25" x14ac:dyDescent="0.25">
      <c r="A23" s="64" t="s">
        <v>434</v>
      </c>
      <c r="B23" t="s">
        <v>413</v>
      </c>
      <c r="C23">
        <v>29</v>
      </c>
      <c r="D23">
        <v>29</v>
      </c>
      <c r="E23">
        <v>3</v>
      </c>
      <c r="F23">
        <v>2</v>
      </c>
      <c r="G23">
        <v>136.30000000000001</v>
      </c>
      <c r="H23">
        <v>13</v>
      </c>
      <c r="I23">
        <v>10</v>
      </c>
      <c r="J23">
        <v>83</v>
      </c>
      <c r="K23">
        <v>38</v>
      </c>
      <c r="L23">
        <v>74</v>
      </c>
      <c r="M23">
        <v>0</v>
      </c>
      <c r="N23">
        <v>0</v>
      </c>
      <c r="O23">
        <f>IF(G23=0,100,9*J23/G23)</f>
        <v>5.4805575935436535</v>
      </c>
      <c r="P23">
        <f>IF(G23=0,100,9*K23/G23)</f>
        <v>2.5091709464416727</v>
      </c>
      <c r="Q23" s="35">
        <f>IF(G23=0,0,9*L23/G23)</f>
        <v>4.8862802641232568</v>
      </c>
      <c r="R23" s="35">
        <f>IF(H23+I23=0,0,H23/(H23+I23))</f>
        <v>0.56521739130434778</v>
      </c>
      <c r="T23">
        <f>IF($G23&lt;$Y$1,100,O23)</f>
        <v>100</v>
      </c>
      <c r="U23">
        <f>IF($G23&lt;$Y$1,100,P23)</f>
        <v>100</v>
      </c>
      <c r="V23">
        <f>IF($G23&lt;$Y$1,0,Q23)</f>
        <v>0</v>
      </c>
      <c r="W23">
        <f>IF(H23+I23&lt;(20*$Y$1/162),0,R23)</f>
        <v>0.56521739130434778</v>
      </c>
      <c r="X23" t="s">
        <v>99</v>
      </c>
      <c r="Y23" t="s">
        <v>9</v>
      </c>
    </row>
    <row r="24" spans="1:25" x14ac:dyDescent="0.25">
      <c r="A24" t="s">
        <v>97</v>
      </c>
      <c r="B24" t="s">
        <v>43</v>
      </c>
      <c r="C24">
        <v>31</v>
      </c>
      <c r="D24">
        <v>31</v>
      </c>
      <c r="E24">
        <v>13</v>
      </c>
      <c r="F24">
        <v>2</v>
      </c>
      <c r="G24">
        <v>233.9983</v>
      </c>
      <c r="H24">
        <v>14</v>
      </c>
      <c r="I24">
        <v>12</v>
      </c>
      <c r="J24">
        <v>93</v>
      </c>
      <c r="K24">
        <v>94</v>
      </c>
      <c r="L24">
        <v>166</v>
      </c>
      <c r="M24">
        <v>0</v>
      </c>
      <c r="N24">
        <v>0</v>
      </c>
      <c r="O24">
        <f>IF(G24=0,100,9*J24/G24)</f>
        <v>3.5769490633051606</v>
      </c>
      <c r="P24">
        <f>IF(G24=0,100,9*K24/G24)</f>
        <v>3.6154108811901624</v>
      </c>
      <c r="Q24" s="35">
        <f>IF(G24=0,0,9*L24/G24)</f>
        <v>6.3846617689102869</v>
      </c>
      <c r="R24" s="35">
        <f>IF(H24+I24=0,0,H24/(H24+I24))</f>
        <v>0.53846153846153844</v>
      </c>
      <c r="T24">
        <f>IF($G24&lt;$Y$1,100,O24)</f>
        <v>3.5769490633051606</v>
      </c>
      <c r="U24">
        <f>IF($G24&lt;$Y$1,100,P24)</f>
        <v>3.6154108811901624</v>
      </c>
      <c r="V24">
        <f>IF($G24&lt;$Y$1,0,Q24)</f>
        <v>6.3846617689102869</v>
      </c>
      <c r="W24">
        <f>IF(H24+I24&lt;(20*$Y$1/162),0,R24)</f>
        <v>0.53846153846153844</v>
      </c>
      <c r="X24" t="s">
        <v>99</v>
      </c>
    </row>
    <row r="25" spans="1:25" x14ac:dyDescent="0.25">
      <c r="A25" t="s">
        <v>96</v>
      </c>
      <c r="B25" t="s">
        <v>43</v>
      </c>
      <c r="C25">
        <v>31</v>
      </c>
      <c r="D25">
        <v>31</v>
      </c>
      <c r="E25">
        <v>5</v>
      </c>
      <c r="F25">
        <v>2</v>
      </c>
      <c r="G25">
        <v>199.66399999999999</v>
      </c>
      <c r="H25">
        <v>14</v>
      </c>
      <c r="I25">
        <v>12</v>
      </c>
      <c r="J25">
        <v>109</v>
      </c>
      <c r="K25">
        <v>78</v>
      </c>
      <c r="L25">
        <v>139</v>
      </c>
      <c r="M25">
        <v>0</v>
      </c>
      <c r="N25">
        <v>0</v>
      </c>
      <c r="O25">
        <f>IF(G25=0,100,9*J25/G25)</f>
        <v>4.9132542671688437</v>
      </c>
      <c r="P25">
        <f>IF(G25=0,100,9*K25/G25)</f>
        <v>3.515906723295136</v>
      </c>
      <c r="Q25" s="35">
        <f>IF(G25=0,0,9*L25/G25)</f>
        <v>6.2655260838208191</v>
      </c>
      <c r="R25" s="35">
        <f>IF(H25+I25=0,0,H25/(H25+I25))</f>
        <v>0.53846153846153844</v>
      </c>
      <c r="T25">
        <f>IF($G25&lt;$Y$1,100,O25)</f>
        <v>4.9132542671688437</v>
      </c>
      <c r="U25">
        <f>IF($G25&lt;$Y$1,100,P25)</f>
        <v>3.515906723295136</v>
      </c>
      <c r="V25">
        <f>IF($G25&lt;$Y$1,0,Q25)</f>
        <v>6.2655260838208191</v>
      </c>
      <c r="W25">
        <f>IF(H25+I25&lt;(20*$Y$1/162),0,R25)</f>
        <v>0.53846153846153844</v>
      </c>
      <c r="X25" t="s">
        <v>99</v>
      </c>
    </row>
    <row r="26" spans="1:25" x14ac:dyDescent="0.25">
      <c r="A26" s="64" t="s">
        <v>408</v>
      </c>
      <c r="B26" t="s">
        <v>378</v>
      </c>
      <c r="C26">
        <v>35</v>
      </c>
      <c r="D26">
        <v>35</v>
      </c>
      <c r="E26">
        <v>7</v>
      </c>
      <c r="F26">
        <v>3</v>
      </c>
      <c r="G26">
        <v>220.666</v>
      </c>
      <c r="H26">
        <v>14</v>
      </c>
      <c r="I26">
        <v>12</v>
      </c>
      <c r="J26">
        <v>120</v>
      </c>
      <c r="K26">
        <v>84</v>
      </c>
      <c r="L26">
        <v>141</v>
      </c>
      <c r="M26">
        <v>0</v>
      </c>
      <c r="N26">
        <v>0</v>
      </c>
      <c r="O26">
        <f>IF(G26=0,100,9*J26/G26)</f>
        <v>4.8942746050592296</v>
      </c>
      <c r="P26">
        <f>IF(G26=0,100,9*K26/G26)</f>
        <v>3.4259922235414608</v>
      </c>
      <c r="Q26" s="35">
        <f>IF(G26=0,0,9*L26/G26)</f>
        <v>5.7507726609445955</v>
      </c>
      <c r="R26" s="35">
        <f>IF(H26+I26=0,0,H26/(H26+I26))</f>
        <v>0.53846153846153844</v>
      </c>
      <c r="T26">
        <f>IF($G26&lt;$Y$1,100,O26)</f>
        <v>4.8942746050592296</v>
      </c>
      <c r="U26">
        <f>IF($G26&lt;$Y$1,100,P26)</f>
        <v>3.4259922235414608</v>
      </c>
      <c r="V26">
        <f>IF($G26&lt;$Y$1,0,Q26)</f>
        <v>5.7507726609445955</v>
      </c>
      <c r="W26">
        <f>IF(H26+I26&lt;(20*$Y$1/162),0,R26)</f>
        <v>0.53846153846153844</v>
      </c>
      <c r="X26" t="s">
        <v>770</v>
      </c>
    </row>
    <row r="27" spans="1:25" x14ac:dyDescent="0.25">
      <c r="A27" s="62" t="s">
        <v>618</v>
      </c>
      <c r="B27" t="s">
        <v>588</v>
      </c>
      <c r="C27">
        <v>33</v>
      </c>
      <c r="D27">
        <v>33</v>
      </c>
      <c r="E27">
        <v>3</v>
      </c>
      <c r="F27">
        <v>2</v>
      </c>
      <c r="G27">
        <v>164.99932000000001</v>
      </c>
      <c r="H27">
        <v>12</v>
      </c>
      <c r="I27">
        <v>11</v>
      </c>
      <c r="J27">
        <v>118</v>
      </c>
      <c r="K27">
        <v>77</v>
      </c>
      <c r="L27">
        <v>113</v>
      </c>
      <c r="M27">
        <v>0</v>
      </c>
      <c r="N27">
        <v>0</v>
      </c>
      <c r="O27">
        <f>IF(G27=0,100,9*J27/G27)</f>
        <v>6.4363901620927884</v>
      </c>
      <c r="P27">
        <f>IF(G27=0,100,9*K27/G27)</f>
        <v>4.2000173091622433</v>
      </c>
      <c r="Q27" s="35">
        <f>IF(G27=0,0,9*L27/G27)</f>
        <v>6.1636617653939414</v>
      </c>
      <c r="R27" s="35">
        <f>IF(H27+I27=0,0,H27/(H27+I27))</f>
        <v>0.52173913043478259</v>
      </c>
      <c r="T27">
        <f>IF($G27&lt;$Y$1,100,O27)</f>
        <v>6.4363901620927884</v>
      </c>
      <c r="U27">
        <f>IF($G27&lt;$Y$1,100,P27)</f>
        <v>4.2000173091622433</v>
      </c>
      <c r="V27">
        <f>IF($G27&lt;$Y$1,0,Q27)</f>
        <v>6.1636617653939414</v>
      </c>
      <c r="W27">
        <f>IF(H27+I27&lt;(20*$Y$1/162),0,R27)</f>
        <v>0.52173913043478259</v>
      </c>
      <c r="X27" t="s">
        <v>99</v>
      </c>
    </row>
    <row r="28" spans="1:25" x14ac:dyDescent="0.25">
      <c r="A28" s="64" t="s">
        <v>687</v>
      </c>
      <c r="B28" t="s">
        <v>658</v>
      </c>
      <c r="C28">
        <v>31</v>
      </c>
      <c r="D28">
        <v>31</v>
      </c>
      <c r="E28">
        <v>7</v>
      </c>
      <c r="F28">
        <v>2</v>
      </c>
      <c r="G28">
        <v>210.9936666666666</v>
      </c>
      <c r="H28">
        <v>13</v>
      </c>
      <c r="I28">
        <v>12</v>
      </c>
      <c r="J28">
        <v>116</v>
      </c>
      <c r="K28">
        <v>89</v>
      </c>
      <c r="L28">
        <v>207</v>
      </c>
      <c r="M28">
        <v>0</v>
      </c>
      <c r="N28">
        <v>0</v>
      </c>
      <c r="O28">
        <f>IF(G28=0,100,9*J28/G28)</f>
        <v>4.9480158172204236</v>
      </c>
      <c r="P28">
        <f>IF(G28=0,100,9*K28/G28)</f>
        <v>3.7963224804536009</v>
      </c>
      <c r="Q28" s="35">
        <f>IF(G28=0,0,9*L28/G28)</f>
        <v>8.8296489152123083</v>
      </c>
      <c r="R28" s="35">
        <f>IF(H28+I28=0,0,H28/(H28+I28))</f>
        <v>0.52</v>
      </c>
      <c r="T28">
        <f>IF($G28&lt;$Y$1,100,O28)</f>
        <v>4.9480158172204236</v>
      </c>
      <c r="U28">
        <f>IF($G28&lt;$Y$1,100,P28)</f>
        <v>3.7963224804536009</v>
      </c>
      <c r="V28">
        <f>IF($G28&lt;$Y$1,0,Q28)</f>
        <v>8.8296489152123083</v>
      </c>
      <c r="W28">
        <f>IF(H28+I28&lt;(20*$Y$1/162),0,R28)</f>
        <v>0.52</v>
      </c>
      <c r="X28" t="s">
        <v>770</v>
      </c>
    </row>
    <row r="29" spans="1:25" x14ac:dyDescent="0.25">
      <c r="A29" s="62" t="s">
        <v>620</v>
      </c>
      <c r="B29" t="s">
        <v>588</v>
      </c>
      <c r="C29">
        <v>34</v>
      </c>
      <c r="D29">
        <v>34</v>
      </c>
      <c r="E29">
        <v>6</v>
      </c>
      <c r="F29">
        <v>2</v>
      </c>
      <c r="G29">
        <v>197.33198000000002</v>
      </c>
      <c r="H29">
        <v>13</v>
      </c>
      <c r="I29">
        <v>12</v>
      </c>
      <c r="J29">
        <v>114</v>
      </c>
      <c r="K29">
        <v>62</v>
      </c>
      <c r="L29">
        <v>135</v>
      </c>
      <c r="M29">
        <v>0</v>
      </c>
      <c r="N29">
        <v>0</v>
      </c>
      <c r="O29">
        <f>IF(G29=0,100,9*J29/G29)</f>
        <v>5.1993599820971745</v>
      </c>
      <c r="P29">
        <f>IF(G29=0,100,9*K29/G29)</f>
        <v>2.8277220955265334</v>
      </c>
      <c r="Q29" s="35">
        <f>IF(G29=0,0,9*L29/G29)</f>
        <v>6.1571368209045483</v>
      </c>
      <c r="R29" s="35">
        <f>IF(H29+I29=0,0,H29/(H29+I29))</f>
        <v>0.52</v>
      </c>
      <c r="T29">
        <f>IF($G29&lt;$Y$1,100,O29)</f>
        <v>5.1993599820971745</v>
      </c>
      <c r="U29">
        <f>IF($G29&lt;$Y$1,100,P29)</f>
        <v>2.8277220955265334</v>
      </c>
      <c r="V29">
        <f>IF($G29&lt;$Y$1,0,Q29)</f>
        <v>6.1571368209045483</v>
      </c>
      <c r="W29">
        <f>IF(H29+I29&lt;(20*$Y$1/162),0,R29)</f>
        <v>0.52</v>
      </c>
      <c r="X29" t="s">
        <v>99</v>
      </c>
    </row>
    <row r="30" spans="1:25" x14ac:dyDescent="0.25">
      <c r="A30" s="62" t="s">
        <v>539</v>
      </c>
      <c r="B30" t="s">
        <v>518</v>
      </c>
      <c r="C30">
        <v>33</v>
      </c>
      <c r="D30">
        <v>33</v>
      </c>
      <c r="E30">
        <v>14</v>
      </c>
      <c r="F30">
        <v>2</v>
      </c>
      <c r="G30">
        <v>252.33333333333331</v>
      </c>
      <c r="H30">
        <v>15</v>
      </c>
      <c r="I30">
        <v>14</v>
      </c>
      <c r="J30">
        <v>123</v>
      </c>
      <c r="K30">
        <v>105</v>
      </c>
      <c r="L30">
        <v>237</v>
      </c>
      <c r="M30">
        <v>0</v>
      </c>
      <c r="N30">
        <v>0</v>
      </c>
      <c r="O30">
        <f>IF(G30=0,100,9*J30/G30)</f>
        <v>4.3870541611624843</v>
      </c>
      <c r="P30">
        <f>IF(G30=0,100,9*K30/G30)</f>
        <v>3.7450462351387057</v>
      </c>
      <c r="Q30" s="35">
        <f>IF(G30=0,0,9*L30/G30)</f>
        <v>8.4531043593130786</v>
      </c>
      <c r="R30" s="35">
        <f>IF(H30+I30=0,0,H30/(H30+I30))</f>
        <v>0.51724137931034486</v>
      </c>
      <c r="T30">
        <f>IF($G30&lt;$Y$1,100,O30)</f>
        <v>4.3870541611624843</v>
      </c>
      <c r="U30">
        <f>IF($G30&lt;$Y$1,100,P30)</f>
        <v>3.7450462351387057</v>
      </c>
      <c r="V30">
        <f>IF($G30&lt;$Y$1,0,Q30)</f>
        <v>8.4531043593130786</v>
      </c>
      <c r="W30">
        <f>IF(H30+I30&lt;(20*$Y$1/162),0,R30)</f>
        <v>0.51724137931034486</v>
      </c>
      <c r="X30" t="s">
        <v>99</v>
      </c>
    </row>
    <row r="31" spans="1:25" x14ac:dyDescent="0.25">
      <c r="A31" s="62" t="s">
        <v>157</v>
      </c>
      <c r="B31" t="s">
        <v>135</v>
      </c>
      <c r="C31">
        <v>35</v>
      </c>
      <c r="D31">
        <v>35</v>
      </c>
      <c r="E31">
        <v>6</v>
      </c>
      <c r="F31">
        <v>1</v>
      </c>
      <c r="G31">
        <v>203.33664999999996</v>
      </c>
      <c r="H31">
        <v>14</v>
      </c>
      <c r="I31">
        <v>14</v>
      </c>
      <c r="J31">
        <v>126</v>
      </c>
      <c r="K31">
        <v>89</v>
      </c>
      <c r="L31">
        <v>157</v>
      </c>
      <c r="M31">
        <v>0</v>
      </c>
      <c r="N31">
        <v>0</v>
      </c>
      <c r="O31">
        <f>IF(G31=0,100,9*J31/G31)</f>
        <v>5.5769582119111343</v>
      </c>
      <c r="P31">
        <f>IF(G31=0,100,9*K31/G31)</f>
        <v>3.9392800068261189</v>
      </c>
      <c r="Q31" s="35">
        <f>IF(G31=0,0,9*L31/G31)</f>
        <v>6.9490669783337156</v>
      </c>
      <c r="R31" s="35">
        <f>IF(H31+I31=0,0,H31/(H31+I31))</f>
        <v>0.5</v>
      </c>
      <c r="T31">
        <f>IF($G31&lt;$Y$1,100,O31)</f>
        <v>5.5769582119111343</v>
      </c>
      <c r="U31">
        <f>IF($G31&lt;$Y$1,100,P31)</f>
        <v>3.9392800068261189</v>
      </c>
      <c r="V31">
        <f>IF($G31&lt;$Y$1,0,Q31)</f>
        <v>6.9490669783337156</v>
      </c>
      <c r="W31">
        <f>IF(H31+I31&lt;(20*$Y$1/162),0,R31)</f>
        <v>0.5</v>
      </c>
      <c r="X31" t="s">
        <v>99</v>
      </c>
    </row>
    <row r="32" spans="1:25" x14ac:dyDescent="0.25">
      <c r="A32" s="64" t="s">
        <v>574</v>
      </c>
      <c r="B32" t="s">
        <v>553</v>
      </c>
      <c r="C32">
        <v>34</v>
      </c>
      <c r="D32">
        <v>34</v>
      </c>
      <c r="E32">
        <v>10</v>
      </c>
      <c r="F32">
        <v>3</v>
      </c>
      <c r="G32">
        <v>238.32429999966661</v>
      </c>
      <c r="H32">
        <v>14</v>
      </c>
      <c r="I32">
        <v>14</v>
      </c>
      <c r="J32">
        <v>121</v>
      </c>
      <c r="K32">
        <v>77</v>
      </c>
      <c r="L32">
        <v>178</v>
      </c>
      <c r="M32">
        <v>0</v>
      </c>
      <c r="N32">
        <v>0</v>
      </c>
      <c r="O32">
        <f>IF(G32=0,100,9*J32/G32)</f>
        <v>4.5694039592333784</v>
      </c>
      <c r="P32">
        <f>IF(G32=0,100,9*K32/G32)</f>
        <v>2.90780251951215</v>
      </c>
      <c r="Q32" s="35">
        <f>IF(G32=0,0,9*L32/G32)</f>
        <v>6.7219330970540607</v>
      </c>
      <c r="R32" s="35">
        <f>IF(H32+I32=0,0,H32/(H32+I32))</f>
        <v>0.5</v>
      </c>
      <c r="T32">
        <f>IF($G32&lt;$Y$1,100,O32)</f>
        <v>4.5694039592333784</v>
      </c>
      <c r="U32">
        <f>IF($G32&lt;$Y$1,100,P32)</f>
        <v>2.90780251951215</v>
      </c>
      <c r="V32">
        <f>IF($G32&lt;$Y$1,0,Q32)</f>
        <v>6.7219330970540607</v>
      </c>
      <c r="W32">
        <f>IF(H32+I32&lt;(20*$Y$1/162),0,R32)</f>
        <v>0.5</v>
      </c>
      <c r="X32" t="s">
        <v>770</v>
      </c>
    </row>
    <row r="33" spans="1:24" x14ac:dyDescent="0.25">
      <c r="A33" s="64" t="s">
        <v>683</v>
      </c>
      <c r="B33" t="s">
        <v>658</v>
      </c>
      <c r="C33">
        <v>33</v>
      </c>
      <c r="D33">
        <v>33</v>
      </c>
      <c r="E33">
        <v>4</v>
      </c>
      <c r="F33">
        <v>2</v>
      </c>
      <c r="G33">
        <v>191.00059999333328</v>
      </c>
      <c r="H33">
        <v>13</v>
      </c>
      <c r="I33">
        <v>13</v>
      </c>
      <c r="J33">
        <v>132</v>
      </c>
      <c r="K33">
        <v>70</v>
      </c>
      <c r="L33">
        <v>112</v>
      </c>
      <c r="M33">
        <v>0</v>
      </c>
      <c r="N33">
        <v>0</v>
      </c>
      <c r="O33">
        <f>IF(G33=0,100,9*J33/G33)</f>
        <v>6.2198757492985157</v>
      </c>
      <c r="P33">
        <f>IF(G33=0,100,9*K33/G33)</f>
        <v>3.2984189579613341</v>
      </c>
      <c r="Q33" s="35">
        <f>IF(G33=0,0,9*L33/G33)</f>
        <v>5.2774703327381349</v>
      </c>
      <c r="R33" s="35">
        <f>IF(H33+I33=0,0,H33/(H33+I33))</f>
        <v>0.5</v>
      </c>
      <c r="T33">
        <f>IF($G33&lt;$Y$1,100,O33)</f>
        <v>6.2198757492985157</v>
      </c>
      <c r="U33">
        <f>IF($G33&lt;$Y$1,100,P33)</f>
        <v>3.2984189579613341</v>
      </c>
      <c r="V33">
        <f>IF($G33&lt;$Y$1,0,Q33)</f>
        <v>5.2774703327381349</v>
      </c>
      <c r="W33">
        <f>IF(H33+I33&lt;(20*$Y$1/162),0,R33)</f>
        <v>0.5</v>
      </c>
      <c r="X33" t="s">
        <v>770</v>
      </c>
    </row>
    <row r="34" spans="1:24" x14ac:dyDescent="0.25">
      <c r="A34" s="64" t="s">
        <v>444</v>
      </c>
      <c r="B34" t="s">
        <v>413</v>
      </c>
      <c r="C34">
        <v>32</v>
      </c>
      <c r="D34">
        <v>32</v>
      </c>
      <c r="E34">
        <v>4</v>
      </c>
      <c r="F34">
        <v>1</v>
      </c>
      <c r="G34">
        <v>163.333</v>
      </c>
      <c r="H34">
        <v>10</v>
      </c>
      <c r="I34">
        <v>10</v>
      </c>
      <c r="J34">
        <v>99</v>
      </c>
      <c r="K34">
        <v>34</v>
      </c>
      <c r="L34">
        <v>77</v>
      </c>
      <c r="M34">
        <v>0</v>
      </c>
      <c r="N34">
        <v>0</v>
      </c>
      <c r="O34">
        <f>IF(G34=0,100,9*J34/G34)</f>
        <v>5.4551131737003544</v>
      </c>
      <c r="P34">
        <f>IF(G34=0,100,9*K34/G34)</f>
        <v>1.8734732111698187</v>
      </c>
      <c r="Q34" s="35">
        <f>IF(G34=0,0,9*L34/G34)</f>
        <v>4.2428658017669427</v>
      </c>
      <c r="R34" s="35">
        <f>IF(H34+I34=0,0,H34/(H34+I34))</f>
        <v>0.5</v>
      </c>
      <c r="T34">
        <f>IF($G34&lt;$Y$1,100,O34)</f>
        <v>5.4551131737003544</v>
      </c>
      <c r="U34">
        <f>IF($G34&lt;$Y$1,100,P34)</f>
        <v>1.8734732111698187</v>
      </c>
      <c r="V34">
        <f>IF($G34&lt;$Y$1,0,Q34)</f>
        <v>4.2428658017669427</v>
      </c>
      <c r="W34">
        <f>IF(H34+I34&lt;(20*$Y$1/162),0,R34)</f>
        <v>0.5</v>
      </c>
      <c r="X34" t="s">
        <v>99</v>
      </c>
    </row>
    <row r="35" spans="1:24" x14ac:dyDescent="0.25">
      <c r="A35" s="64" t="s">
        <v>411</v>
      </c>
      <c r="B35" t="s">
        <v>378</v>
      </c>
      <c r="C35">
        <v>32</v>
      </c>
      <c r="D35">
        <v>32</v>
      </c>
      <c r="E35">
        <v>2</v>
      </c>
      <c r="F35">
        <v>0</v>
      </c>
      <c r="G35">
        <v>190.36659999999998</v>
      </c>
      <c r="H35">
        <v>11</v>
      </c>
      <c r="I35">
        <v>12</v>
      </c>
      <c r="J35">
        <v>121</v>
      </c>
      <c r="K35">
        <v>46</v>
      </c>
      <c r="L35">
        <v>152</v>
      </c>
      <c r="M35">
        <v>0</v>
      </c>
      <c r="N35">
        <v>0</v>
      </c>
      <c r="O35">
        <f>IF(G35=0,100,9*J35/G35)</f>
        <v>5.7205413134446914</v>
      </c>
      <c r="P35">
        <f>IF(G35=0,100,9*K35/G35)</f>
        <v>2.1747512431277336</v>
      </c>
      <c r="Q35" s="35">
        <f>IF(G35=0,0,9*L35/G35)</f>
        <v>7.1861345425090333</v>
      </c>
      <c r="R35" s="35">
        <f>IF(H35+I35=0,0,H35/(H35+I35))</f>
        <v>0.47826086956521741</v>
      </c>
      <c r="T35">
        <f>IF($G35&lt;$Y$1,100,O35)</f>
        <v>5.7205413134446914</v>
      </c>
      <c r="U35">
        <f>IF($G35&lt;$Y$1,100,P35)</f>
        <v>2.1747512431277336</v>
      </c>
      <c r="V35">
        <f>IF($G35&lt;$Y$1,0,Q35)</f>
        <v>7.1861345425090333</v>
      </c>
      <c r="W35">
        <f>IF(H35+I35&lt;(20*$Y$1/162),0,R35)</f>
        <v>0.47826086956521741</v>
      </c>
      <c r="X35" t="s">
        <v>770</v>
      </c>
    </row>
    <row r="36" spans="1:24" x14ac:dyDescent="0.25">
      <c r="A36" s="64" t="s">
        <v>584</v>
      </c>
      <c r="B36" t="s">
        <v>553</v>
      </c>
      <c r="C36">
        <v>29</v>
      </c>
      <c r="D36">
        <v>29</v>
      </c>
      <c r="E36">
        <v>2</v>
      </c>
      <c r="F36">
        <v>0</v>
      </c>
      <c r="G36">
        <v>171.00130033329998</v>
      </c>
      <c r="H36">
        <v>11</v>
      </c>
      <c r="I36">
        <v>13</v>
      </c>
      <c r="J36">
        <v>93</v>
      </c>
      <c r="K36">
        <v>61</v>
      </c>
      <c r="L36">
        <v>126</v>
      </c>
      <c r="M36">
        <v>0</v>
      </c>
      <c r="N36">
        <v>0</v>
      </c>
      <c r="O36">
        <f>IF(G36=0,100,9*J36/G36)</f>
        <v>4.894699621398181</v>
      </c>
      <c r="P36">
        <f>IF(G36=0,100,9*K36/G36)</f>
        <v>3.2105019022074091</v>
      </c>
      <c r="Q36" s="35">
        <f>IF(G36=0,0,9*L36/G36)</f>
        <v>6.6315285193136644</v>
      </c>
      <c r="R36" s="35">
        <f>IF(H36+I36=0,0,H36/(H36+I36))</f>
        <v>0.45833333333333331</v>
      </c>
      <c r="T36">
        <f>IF($G36&lt;$Y$1,100,O36)</f>
        <v>4.894699621398181</v>
      </c>
      <c r="U36">
        <f>IF($G36&lt;$Y$1,100,P36)</f>
        <v>3.2105019022074091</v>
      </c>
      <c r="V36">
        <f>IF($G36&lt;$Y$1,0,Q36)</f>
        <v>6.6315285193136644</v>
      </c>
      <c r="W36">
        <f>IF(H36+I36&lt;(20*$Y$1/162),0,R36)</f>
        <v>0.45833333333333331</v>
      </c>
      <c r="X36" t="s">
        <v>770</v>
      </c>
    </row>
    <row r="37" spans="1:24" x14ac:dyDescent="0.25">
      <c r="A37" s="62" t="s">
        <v>478</v>
      </c>
      <c r="B37" t="s">
        <v>448</v>
      </c>
      <c r="C37">
        <v>30</v>
      </c>
      <c r="D37">
        <v>30</v>
      </c>
      <c r="E37">
        <v>7</v>
      </c>
      <c r="F37">
        <v>3</v>
      </c>
      <c r="G37">
        <v>196.33099999999999</v>
      </c>
      <c r="H37">
        <v>11</v>
      </c>
      <c r="I37">
        <v>13</v>
      </c>
      <c r="J37">
        <v>95</v>
      </c>
      <c r="K37">
        <v>81</v>
      </c>
      <c r="L37">
        <v>119</v>
      </c>
      <c r="M37">
        <v>0</v>
      </c>
      <c r="N37">
        <v>0</v>
      </c>
      <c r="O37">
        <f>IF(G37=0,100,9*J37/G37)</f>
        <v>4.3548904655912724</v>
      </c>
      <c r="P37">
        <f>IF(G37=0,100,9*K37/G37)</f>
        <v>3.7131171338199267</v>
      </c>
      <c r="Q37" s="35">
        <f>IF(G37=0,0,9*L37/G37)</f>
        <v>5.4550733200564352</v>
      </c>
      <c r="R37" s="35">
        <f>IF(H37+I37=0,0,H37/(H37+I37))</f>
        <v>0.45833333333333331</v>
      </c>
      <c r="T37">
        <f>IF($G37&lt;$Y$1,100,O37)</f>
        <v>4.3548904655912724</v>
      </c>
      <c r="U37">
        <f>IF($G37&lt;$Y$1,100,P37)</f>
        <v>3.7131171338199267</v>
      </c>
      <c r="V37">
        <f>IF($G37&lt;$Y$1,0,Q37)</f>
        <v>5.4550733200564352</v>
      </c>
      <c r="W37">
        <f>IF(H37+I37&lt;(20*$Y$1/162),0,R37)</f>
        <v>0.45833333333333331</v>
      </c>
      <c r="X37" t="s">
        <v>99</v>
      </c>
    </row>
    <row r="38" spans="1:24" x14ac:dyDescent="0.25">
      <c r="A38" s="62" t="s">
        <v>468</v>
      </c>
      <c r="B38" t="s">
        <v>448</v>
      </c>
      <c r="C38">
        <v>28</v>
      </c>
      <c r="D38">
        <v>28</v>
      </c>
      <c r="E38">
        <v>7</v>
      </c>
      <c r="F38">
        <v>2</v>
      </c>
      <c r="G38">
        <v>183.66499999999999</v>
      </c>
      <c r="H38">
        <v>10</v>
      </c>
      <c r="I38">
        <v>12</v>
      </c>
      <c r="J38">
        <v>107</v>
      </c>
      <c r="K38">
        <v>65</v>
      </c>
      <c r="L38">
        <v>138</v>
      </c>
      <c r="M38">
        <v>0</v>
      </c>
      <c r="N38">
        <v>0</v>
      </c>
      <c r="O38">
        <f>IF(G38=0,100,9*J38/G38)</f>
        <v>5.2432417717039179</v>
      </c>
      <c r="P38">
        <f>IF(G38=0,100,9*K38/G38)</f>
        <v>3.1851468706612582</v>
      </c>
      <c r="Q38" s="35">
        <f>IF(G38=0,0,9*L38/G38)</f>
        <v>6.7623118177115948</v>
      </c>
      <c r="R38" s="35">
        <f>IF(H38+I38=0,0,H38/(H38+I38))</f>
        <v>0.45454545454545453</v>
      </c>
      <c r="T38">
        <f>IF($G38&lt;$Y$1,100,O38)</f>
        <v>5.2432417717039179</v>
      </c>
      <c r="U38">
        <f>IF($G38&lt;$Y$1,100,P38)</f>
        <v>3.1851468706612582</v>
      </c>
      <c r="V38">
        <f>IF($G38&lt;$Y$1,0,Q38)</f>
        <v>6.7623118177115948</v>
      </c>
      <c r="W38">
        <f>IF(H38+I38&lt;(20*$Y$1/162),0,R38)</f>
        <v>0.45454545454545453</v>
      </c>
      <c r="X38" t="s">
        <v>99</v>
      </c>
    </row>
    <row r="39" spans="1:24" x14ac:dyDescent="0.25">
      <c r="A39" s="62" t="s">
        <v>166</v>
      </c>
      <c r="B39" t="s">
        <v>135</v>
      </c>
      <c r="C39">
        <v>31</v>
      </c>
      <c r="D39">
        <v>31</v>
      </c>
      <c r="E39">
        <v>11</v>
      </c>
      <c r="F39">
        <v>1</v>
      </c>
      <c r="G39">
        <v>220.66332300000002</v>
      </c>
      <c r="H39">
        <v>12</v>
      </c>
      <c r="I39">
        <v>15</v>
      </c>
      <c r="J39">
        <v>100</v>
      </c>
      <c r="K39">
        <v>41</v>
      </c>
      <c r="L39">
        <v>178</v>
      </c>
      <c r="M39">
        <v>0</v>
      </c>
      <c r="N39">
        <v>0</v>
      </c>
      <c r="O39">
        <f>IF(G39=0,100,9*J39/G39)</f>
        <v>4.0786116503828769</v>
      </c>
      <c r="P39">
        <f>IF(G39=0,100,9*K39/G39)</f>
        <v>1.6722307766569797</v>
      </c>
      <c r="Q39" s="35">
        <f>IF(G39=0,0,9*L39/G39)</f>
        <v>7.2599287376815216</v>
      </c>
      <c r="R39" s="35">
        <f>IF(H39+I39=0,0,H39/(H39+I39))</f>
        <v>0.44444444444444442</v>
      </c>
      <c r="T39">
        <f>IF($G39&lt;$Y$1,100,O39)</f>
        <v>4.0786116503828769</v>
      </c>
      <c r="U39">
        <f>IF($G39&lt;$Y$1,100,P39)</f>
        <v>1.6722307766569797</v>
      </c>
      <c r="V39">
        <f>IF($G39&lt;$Y$1,0,Q39)</f>
        <v>7.2599287376815216</v>
      </c>
      <c r="W39">
        <f>IF(H39+I39&lt;(20*$Y$1/162),0,R39)</f>
        <v>0.44444444444444442</v>
      </c>
      <c r="X39" t="s">
        <v>99</v>
      </c>
    </row>
    <row r="40" spans="1:24" x14ac:dyDescent="0.25">
      <c r="A40" s="64" t="s">
        <v>644</v>
      </c>
      <c r="B40" t="s">
        <v>623</v>
      </c>
      <c r="C40">
        <v>32</v>
      </c>
      <c r="D40">
        <v>32</v>
      </c>
      <c r="E40">
        <v>3</v>
      </c>
      <c r="F40">
        <v>1</v>
      </c>
      <c r="G40">
        <v>178.9943299996666</v>
      </c>
      <c r="H40">
        <v>11</v>
      </c>
      <c r="I40">
        <v>14</v>
      </c>
      <c r="J40">
        <v>124</v>
      </c>
      <c r="K40">
        <v>59</v>
      </c>
      <c r="L40">
        <v>138</v>
      </c>
      <c r="M40">
        <v>0</v>
      </c>
      <c r="N40">
        <v>0</v>
      </c>
      <c r="O40">
        <f>IF(G40=0,100,9*J40/G40)</f>
        <v>6.2348343659940442</v>
      </c>
      <c r="P40">
        <f>IF(G40=0,100,9*K40/G40)</f>
        <v>2.9665744160778114</v>
      </c>
      <c r="Q40" s="35">
        <f>IF(G40=0,0,9*L40/G40)</f>
        <v>6.9387672782836942</v>
      </c>
      <c r="R40" s="35">
        <f>IF(H40+I40=0,0,H40/(H40+I40))</f>
        <v>0.44</v>
      </c>
      <c r="T40">
        <f>IF($G40&lt;$Y$1,100,O40)</f>
        <v>6.2348343659940442</v>
      </c>
      <c r="U40">
        <f>IF($G40&lt;$Y$1,100,P40)</f>
        <v>2.9665744160778114</v>
      </c>
      <c r="V40">
        <f>IF($G40&lt;$Y$1,0,Q40)</f>
        <v>6.9387672782836942</v>
      </c>
      <c r="W40">
        <f>IF(H40+I40&lt;(20*$Y$1/162),0,R40)</f>
        <v>0.44</v>
      </c>
      <c r="X40" t="s">
        <v>770</v>
      </c>
    </row>
    <row r="41" spans="1:24" x14ac:dyDescent="0.25">
      <c r="A41" s="62" t="s">
        <v>474</v>
      </c>
      <c r="B41" t="s">
        <v>448</v>
      </c>
      <c r="C41">
        <v>34</v>
      </c>
      <c r="D41">
        <v>34</v>
      </c>
      <c r="E41">
        <v>1</v>
      </c>
      <c r="F41">
        <v>0</v>
      </c>
      <c r="G41">
        <v>193.33099999999999</v>
      </c>
      <c r="H41">
        <v>10</v>
      </c>
      <c r="I41">
        <v>13</v>
      </c>
      <c r="J41">
        <v>127</v>
      </c>
      <c r="K41">
        <v>92</v>
      </c>
      <c r="L41">
        <v>161</v>
      </c>
      <c r="M41">
        <v>0</v>
      </c>
      <c r="N41">
        <v>0</v>
      </c>
      <c r="O41">
        <f>IF(G41=0,100,9*J41/G41)</f>
        <v>5.9121403189348838</v>
      </c>
      <c r="P41">
        <f>IF(G41=0,100,9*K41/G41)</f>
        <v>4.2828103097796006</v>
      </c>
      <c r="Q41" s="35">
        <f>IF(G41=0,0,9*L41/G41)</f>
        <v>7.4949180421143016</v>
      </c>
      <c r="R41" s="35">
        <f>IF(H41+I41=0,0,H41/(H41+I41))</f>
        <v>0.43478260869565216</v>
      </c>
      <c r="T41">
        <f>IF($G41&lt;$Y$1,100,O41)</f>
        <v>5.9121403189348838</v>
      </c>
      <c r="U41">
        <f>IF($G41&lt;$Y$1,100,P41)</f>
        <v>4.2828103097796006</v>
      </c>
      <c r="V41">
        <f>IF($G41&lt;$Y$1,0,Q41)</f>
        <v>7.4949180421143016</v>
      </c>
      <c r="W41">
        <f>IF(H41+I41&lt;(20*$Y$1/162),0,R41)</f>
        <v>0.43478260869565216</v>
      </c>
      <c r="X41" t="s">
        <v>99</v>
      </c>
    </row>
    <row r="42" spans="1:24" x14ac:dyDescent="0.25">
      <c r="A42" s="77" t="s">
        <v>298</v>
      </c>
      <c r="B42" t="s">
        <v>274</v>
      </c>
      <c r="C42">
        <v>27</v>
      </c>
      <c r="D42">
        <v>27</v>
      </c>
      <c r="E42">
        <v>4</v>
      </c>
      <c r="F42">
        <v>1</v>
      </c>
      <c r="G42">
        <v>187.6986</v>
      </c>
      <c r="H42">
        <v>10</v>
      </c>
      <c r="I42">
        <v>13</v>
      </c>
      <c r="J42">
        <v>102</v>
      </c>
      <c r="K42">
        <v>57</v>
      </c>
      <c r="L42">
        <v>129</v>
      </c>
      <c r="M42">
        <v>0</v>
      </c>
      <c r="N42">
        <v>0</v>
      </c>
      <c r="O42">
        <f>IF(G42=0,100,9*J42/G42)</f>
        <v>4.8908196438332521</v>
      </c>
      <c r="P42">
        <f>IF(G42=0,100,9*K42/G42)</f>
        <v>2.7331050950832876</v>
      </c>
      <c r="Q42" s="35">
        <f>IF(G42=0,0,9*L42/G42)</f>
        <v>6.1854483730832301</v>
      </c>
      <c r="R42" s="35">
        <f>IF(H42+I42=0,0,H42/(H42+I42))</f>
        <v>0.43478260869565216</v>
      </c>
      <c r="T42">
        <f>IF($G42&lt;$Y$1,100,O42)</f>
        <v>4.8908196438332521</v>
      </c>
      <c r="U42">
        <f>IF($G42&lt;$Y$1,100,P42)</f>
        <v>2.7331050950832876</v>
      </c>
      <c r="V42">
        <f>IF($G42&lt;$Y$1,0,Q42)</f>
        <v>6.1854483730832301</v>
      </c>
      <c r="W42">
        <f>IF(H42+I42&lt;(20*$Y$1/162),0,R42)</f>
        <v>0.43478260869565216</v>
      </c>
      <c r="X42" t="s">
        <v>770</v>
      </c>
    </row>
    <row r="43" spans="1:24" x14ac:dyDescent="0.25">
      <c r="A43" s="64" t="s">
        <v>403</v>
      </c>
      <c r="B43" t="s">
        <v>378</v>
      </c>
      <c r="C43">
        <v>34</v>
      </c>
      <c r="D43">
        <v>34</v>
      </c>
      <c r="E43">
        <v>1</v>
      </c>
      <c r="F43">
        <v>0</v>
      </c>
      <c r="G43">
        <v>194.03299999999999</v>
      </c>
      <c r="H43">
        <v>10</v>
      </c>
      <c r="I43">
        <v>13</v>
      </c>
      <c r="J43">
        <v>145</v>
      </c>
      <c r="K43">
        <v>76</v>
      </c>
      <c r="L43">
        <v>127</v>
      </c>
      <c r="M43">
        <v>0</v>
      </c>
      <c r="N43">
        <v>0</v>
      </c>
      <c r="O43">
        <f>IF(G43=0,100,9*J43/G43)</f>
        <v>6.7256600681327408</v>
      </c>
      <c r="P43">
        <f>IF(G43=0,100,9*K43/G43)</f>
        <v>3.5251735529523329</v>
      </c>
      <c r="Q43" s="35">
        <f>IF(G43=0,0,9*L43/G43)</f>
        <v>5.890750542433504</v>
      </c>
      <c r="R43" s="35">
        <f>IF(H43+I43=0,0,H43/(H43+I43))</f>
        <v>0.43478260869565216</v>
      </c>
      <c r="T43">
        <f>IF($G43&lt;$Y$1,100,O43)</f>
        <v>6.7256600681327408</v>
      </c>
      <c r="U43">
        <f>IF($G43&lt;$Y$1,100,P43)</f>
        <v>3.5251735529523329</v>
      </c>
      <c r="V43">
        <f>IF($G43&lt;$Y$1,0,Q43)</f>
        <v>5.890750542433504</v>
      </c>
      <c r="W43">
        <f>IF(H43+I43&lt;(20*$Y$1/162),0,R43)</f>
        <v>0.43478260869565216</v>
      </c>
      <c r="X43" t="s">
        <v>770</v>
      </c>
    </row>
    <row r="44" spans="1:24" x14ac:dyDescent="0.25">
      <c r="A44" s="62" t="s">
        <v>270</v>
      </c>
      <c r="B44" t="s">
        <v>239</v>
      </c>
      <c r="C44">
        <v>29</v>
      </c>
      <c r="D44">
        <v>29</v>
      </c>
      <c r="E44">
        <v>6</v>
      </c>
      <c r="F44">
        <v>3</v>
      </c>
      <c r="G44">
        <v>171.66666000000001</v>
      </c>
      <c r="H44">
        <v>9</v>
      </c>
      <c r="I44">
        <v>12</v>
      </c>
      <c r="J44">
        <v>107</v>
      </c>
      <c r="K44">
        <v>68</v>
      </c>
      <c r="L44">
        <v>112</v>
      </c>
      <c r="M44">
        <v>3</v>
      </c>
      <c r="N44">
        <v>4</v>
      </c>
      <c r="O44">
        <f>IF(G44=0,100,9*J44/G44)</f>
        <v>5.6097089557168527</v>
      </c>
      <c r="P44">
        <f>IF(G44=0,100,9*K44/G44)</f>
        <v>3.5650486821378129</v>
      </c>
      <c r="Q44" s="35">
        <f>IF(G44=0,0,9*L44/G44)</f>
        <v>5.8718448882269856</v>
      </c>
      <c r="R44" s="35">
        <f>IF(H44+I44=0,0,H44/(H44+I44))</f>
        <v>0.42857142857142855</v>
      </c>
      <c r="T44">
        <f>IF($G44&lt;$Y$1,100,O44)</f>
        <v>5.6097089557168527</v>
      </c>
      <c r="U44">
        <f>IF($G44&lt;$Y$1,100,P44)</f>
        <v>3.5650486821378129</v>
      </c>
      <c r="V44">
        <f>IF($G44&lt;$Y$1,0,Q44)</f>
        <v>5.8718448882269856</v>
      </c>
      <c r="W44">
        <f>IF(H44+I44&lt;(20*$Y$1/162),0,R44)</f>
        <v>0.42857142857142855</v>
      </c>
      <c r="X44" t="s">
        <v>770</v>
      </c>
    </row>
    <row r="45" spans="1:24" x14ac:dyDescent="0.25">
      <c r="A45" s="64" t="s">
        <v>650</v>
      </c>
      <c r="B45" t="s">
        <v>623</v>
      </c>
      <c r="C45">
        <v>32</v>
      </c>
      <c r="D45">
        <v>32</v>
      </c>
      <c r="E45">
        <v>6</v>
      </c>
      <c r="F45">
        <v>1</v>
      </c>
      <c r="G45">
        <v>210.66066699999999</v>
      </c>
      <c r="H45">
        <v>10</v>
      </c>
      <c r="I45">
        <v>14</v>
      </c>
      <c r="J45">
        <v>116</v>
      </c>
      <c r="K45">
        <v>96</v>
      </c>
      <c r="L45">
        <v>150</v>
      </c>
      <c r="M45">
        <v>0</v>
      </c>
      <c r="N45">
        <v>0</v>
      </c>
      <c r="O45">
        <f>IF(G45=0,100,9*J45/G45)</f>
        <v>4.9558373419561992</v>
      </c>
      <c r="P45">
        <f>IF(G45=0,100,9*K45/G45)</f>
        <v>4.1013826278258199</v>
      </c>
      <c r="Q45" s="35">
        <f>IF(G45=0,0,9*L45/G45)</f>
        <v>6.4084103559778445</v>
      </c>
      <c r="R45" s="35">
        <f>IF(H45+I45=0,0,H45/(H45+I45))</f>
        <v>0.41666666666666669</v>
      </c>
      <c r="T45">
        <f>IF($G45&lt;$Y$1,100,O45)</f>
        <v>4.9558373419561992</v>
      </c>
      <c r="U45">
        <f>IF($G45&lt;$Y$1,100,P45)</f>
        <v>4.1013826278258199</v>
      </c>
      <c r="V45">
        <f>IF($G45&lt;$Y$1,0,Q45)</f>
        <v>6.4084103559778445</v>
      </c>
      <c r="W45">
        <f>IF(H45+I45&lt;(20*$Y$1/162),0,R45)</f>
        <v>0.41666666666666669</v>
      </c>
      <c r="X45" t="s">
        <v>770</v>
      </c>
    </row>
    <row r="46" spans="1:24" x14ac:dyDescent="0.25">
      <c r="A46" s="62" t="s">
        <v>540</v>
      </c>
      <c r="B46" t="s">
        <v>518</v>
      </c>
      <c r="C46">
        <v>30</v>
      </c>
      <c r="D46">
        <v>30</v>
      </c>
      <c r="E46">
        <v>8</v>
      </c>
      <c r="F46">
        <v>1</v>
      </c>
      <c r="G46">
        <v>215.33333333333334</v>
      </c>
      <c r="H46">
        <v>11</v>
      </c>
      <c r="I46">
        <v>16</v>
      </c>
      <c r="J46">
        <v>112</v>
      </c>
      <c r="K46">
        <v>87</v>
      </c>
      <c r="L46">
        <v>180</v>
      </c>
      <c r="M46">
        <v>0</v>
      </c>
      <c r="N46">
        <v>0</v>
      </c>
      <c r="O46">
        <f>IF(G46=0,100,9*J46/G46)</f>
        <v>4.6811145510835912</v>
      </c>
      <c r="P46">
        <f>IF(G46=0,100,9*K46/G46)</f>
        <v>3.6362229102167181</v>
      </c>
      <c r="Q46" s="35">
        <f>IF(G46=0,0,9*L46/G46)</f>
        <v>7.5232198142414859</v>
      </c>
      <c r="R46" s="35">
        <f>IF(H46+I46=0,0,H46/(H46+I46))</f>
        <v>0.40740740740740738</v>
      </c>
      <c r="T46">
        <f>IF($G46&lt;$Y$1,100,O46)</f>
        <v>4.6811145510835912</v>
      </c>
      <c r="U46">
        <f>IF($G46&lt;$Y$1,100,P46)</f>
        <v>3.6362229102167181</v>
      </c>
      <c r="V46">
        <f>IF($G46&lt;$Y$1,0,Q46)</f>
        <v>7.5232198142414859</v>
      </c>
      <c r="W46">
        <f>IF(H46+I46&lt;(20*$Y$1/162),0,R46)</f>
        <v>0.40740740740740738</v>
      </c>
      <c r="X46" t="s">
        <v>99</v>
      </c>
    </row>
    <row r="47" spans="1:24" x14ac:dyDescent="0.25">
      <c r="A47" s="64" t="s">
        <v>118</v>
      </c>
      <c r="B47" t="s">
        <v>99</v>
      </c>
      <c r="C47">
        <v>32</v>
      </c>
      <c r="D47">
        <v>32</v>
      </c>
      <c r="E47">
        <v>2</v>
      </c>
      <c r="F47">
        <v>1</v>
      </c>
      <c r="G47">
        <v>170.67233333299959</v>
      </c>
      <c r="H47">
        <v>9</v>
      </c>
      <c r="I47">
        <v>14</v>
      </c>
      <c r="J47">
        <v>101</v>
      </c>
      <c r="K47">
        <v>64</v>
      </c>
      <c r="L47">
        <v>152</v>
      </c>
      <c r="M47">
        <v>0</v>
      </c>
      <c r="N47">
        <v>0</v>
      </c>
      <c r="O47">
        <f>IF(G47=0,100,9*J47/G47)</f>
        <v>5.3259950353315082</v>
      </c>
      <c r="P47">
        <f>IF(G47=0,100,9*K47/G47)</f>
        <v>3.3748879431803616</v>
      </c>
      <c r="Q47" s="35">
        <f>IF(G47=0,0,9*L47/G47)</f>
        <v>8.0153588650533578</v>
      </c>
      <c r="R47" s="35">
        <f>IF(H47+I47=0,0,H47/(H47+I47))</f>
        <v>0.39130434782608697</v>
      </c>
      <c r="T47">
        <f>IF($G47&lt;$Y$1,100,O47)</f>
        <v>5.3259950353315082</v>
      </c>
      <c r="U47">
        <f>IF($G47&lt;$Y$1,100,P47)</f>
        <v>3.3748879431803616</v>
      </c>
      <c r="V47">
        <f>IF($G47&lt;$Y$1,0,Q47)</f>
        <v>8.0153588650533578</v>
      </c>
      <c r="W47">
        <f>IF(H47+I47&lt;(20*$Y$1/162),0,R47)</f>
        <v>0.39130434782608697</v>
      </c>
      <c r="X47" t="s">
        <v>99</v>
      </c>
    </row>
    <row r="48" spans="1:24" x14ac:dyDescent="0.25">
      <c r="A48" s="62" t="s">
        <v>299</v>
      </c>
      <c r="B48" t="s">
        <v>274</v>
      </c>
      <c r="C48">
        <v>33</v>
      </c>
      <c r="D48">
        <v>29</v>
      </c>
      <c r="E48">
        <v>1</v>
      </c>
      <c r="F48">
        <v>0</v>
      </c>
      <c r="G48">
        <v>191.36399999999998</v>
      </c>
      <c r="H48">
        <v>9</v>
      </c>
      <c r="I48">
        <v>14</v>
      </c>
      <c r="J48">
        <v>115</v>
      </c>
      <c r="K48">
        <v>79</v>
      </c>
      <c r="L48">
        <v>129</v>
      </c>
      <c r="M48">
        <v>0</v>
      </c>
      <c r="N48">
        <v>0</v>
      </c>
      <c r="O48">
        <f>IF(G48=0,100,9*J48/G48)</f>
        <v>5.4085407913714185</v>
      </c>
      <c r="P48">
        <f>IF(G48=0,100,9*K48/G48)</f>
        <v>3.7154323697247138</v>
      </c>
      <c r="Q48" s="35">
        <f>IF(G48=0,0,9*L48/G48)</f>
        <v>6.0669718442340264</v>
      </c>
      <c r="R48" s="35">
        <f>IF(H48+I48=0,0,H48/(H48+I48))</f>
        <v>0.39130434782608697</v>
      </c>
      <c r="T48">
        <f>IF($G48&lt;$Y$1,100,O48)</f>
        <v>5.4085407913714185</v>
      </c>
      <c r="U48">
        <f>IF($G48&lt;$Y$1,100,P48)</f>
        <v>3.7154323697247138</v>
      </c>
      <c r="V48">
        <f>IF($G48&lt;$Y$1,0,Q48)</f>
        <v>6.0669718442340264</v>
      </c>
      <c r="W48">
        <f>IF(H48+I48&lt;(20*$Y$1/162),0,R48)</f>
        <v>0.39130434782608697</v>
      </c>
      <c r="X48" t="s">
        <v>770</v>
      </c>
    </row>
    <row r="49" spans="1:25" x14ac:dyDescent="0.25">
      <c r="A49" s="78" t="s">
        <v>86</v>
      </c>
      <c r="B49" t="s">
        <v>43</v>
      </c>
      <c r="C49">
        <v>32</v>
      </c>
      <c r="D49">
        <v>32</v>
      </c>
      <c r="E49">
        <v>1</v>
      </c>
      <c r="F49">
        <v>0</v>
      </c>
      <c r="G49">
        <v>167.99699999999999</v>
      </c>
      <c r="H49">
        <v>10</v>
      </c>
      <c r="I49">
        <v>16</v>
      </c>
      <c r="J49">
        <v>108</v>
      </c>
      <c r="K49">
        <v>56</v>
      </c>
      <c r="L49">
        <v>105</v>
      </c>
      <c r="M49">
        <v>0</v>
      </c>
      <c r="N49">
        <v>0</v>
      </c>
      <c r="O49">
        <f>IF(G49=0,100,9*J49/G49)</f>
        <v>5.7858176038857838</v>
      </c>
      <c r="P49">
        <f>IF(G49=0,100,9*K49/G49)</f>
        <v>3.0000535723852213</v>
      </c>
      <c r="Q49" s="35">
        <f>IF(G49=0,0,9*L49/G49)</f>
        <v>5.6251004482222902</v>
      </c>
      <c r="R49" s="35">
        <f>IF(H49+I49=0,0,H49/(H49+I49))</f>
        <v>0.38461538461538464</v>
      </c>
      <c r="T49">
        <f>IF($G49&lt;$Y$1,100,O49)</f>
        <v>5.7858176038857838</v>
      </c>
      <c r="U49">
        <f>IF($G49&lt;$Y$1,100,P49)</f>
        <v>3.0000535723852213</v>
      </c>
      <c r="V49">
        <f>IF($G49&lt;$Y$1,0,Q49)</f>
        <v>5.6251004482222902</v>
      </c>
      <c r="W49">
        <f>IF(H49+I49&lt;(20*$Y$1/162),0,R49)</f>
        <v>0.38461538461538464</v>
      </c>
      <c r="X49" t="s">
        <v>99</v>
      </c>
    </row>
    <row r="50" spans="1:25" x14ac:dyDescent="0.25">
      <c r="A50" s="62" t="s">
        <v>259</v>
      </c>
      <c r="B50" t="s">
        <v>239</v>
      </c>
      <c r="C50">
        <v>34</v>
      </c>
      <c r="D50">
        <v>34</v>
      </c>
      <c r="E50">
        <v>3</v>
      </c>
      <c r="F50">
        <v>0</v>
      </c>
      <c r="G50">
        <v>203.99922000000001</v>
      </c>
      <c r="H50">
        <v>10</v>
      </c>
      <c r="I50">
        <v>17</v>
      </c>
      <c r="J50">
        <v>136</v>
      </c>
      <c r="K50">
        <v>88</v>
      </c>
      <c r="L50">
        <v>139</v>
      </c>
      <c r="M50">
        <v>0</v>
      </c>
      <c r="N50">
        <v>0</v>
      </c>
      <c r="O50">
        <f>IF(G50=0,100,9*J50/G50)</f>
        <v>6.000022941264187</v>
      </c>
      <c r="P50">
        <f>IF(G50=0,100,9*K50/G50)</f>
        <v>3.8823677855238858</v>
      </c>
      <c r="Q50" s="35">
        <f>IF(G50=0,0,9*L50/G50)</f>
        <v>6.1323763884979554</v>
      </c>
      <c r="R50" s="35">
        <f>IF(H50+I50=0,0,H50/(H50+I50))</f>
        <v>0.37037037037037035</v>
      </c>
      <c r="T50">
        <f>IF($G50&lt;$Y$1,100,O50)</f>
        <v>6.000022941264187</v>
      </c>
      <c r="U50">
        <f>IF($G50&lt;$Y$1,100,P50)</f>
        <v>3.8823677855238858</v>
      </c>
      <c r="V50">
        <f>IF($G50&lt;$Y$1,0,Q50)</f>
        <v>6.1323763884979554</v>
      </c>
      <c r="W50">
        <f>IF(H50+I50&lt;(20*$Y$1/162),0,R50)</f>
        <v>0.37037037037037035</v>
      </c>
      <c r="X50" t="s">
        <v>770</v>
      </c>
    </row>
    <row r="51" spans="1:25" x14ac:dyDescent="0.25">
      <c r="A51" s="77" t="s">
        <v>305</v>
      </c>
      <c r="B51" s="78" t="s">
        <v>274</v>
      </c>
      <c r="C51" s="78">
        <v>35</v>
      </c>
      <c r="D51" s="78">
        <v>25</v>
      </c>
      <c r="E51" s="78">
        <v>2</v>
      </c>
      <c r="F51" s="78">
        <v>1</v>
      </c>
      <c r="G51" s="78">
        <v>180.36499999999998</v>
      </c>
      <c r="H51" s="78">
        <v>7</v>
      </c>
      <c r="I51" s="78">
        <v>13</v>
      </c>
      <c r="J51" s="78">
        <v>101</v>
      </c>
      <c r="K51" s="78">
        <v>73</v>
      </c>
      <c r="L51" s="78">
        <v>106</v>
      </c>
      <c r="M51" s="78">
        <v>0</v>
      </c>
      <c r="N51" s="78">
        <v>0</v>
      </c>
      <c r="O51" s="78">
        <f>IF(G51=0,100,9*J51/G51)</f>
        <v>5.0397804452083284</v>
      </c>
      <c r="P51" s="78">
        <f>IF(G51=0,100,9*K51/G51)</f>
        <v>3.6426135891109697</v>
      </c>
      <c r="Q51" s="67">
        <f>IF(G51=0,0,9*L51/G51)</f>
        <v>5.2892745266542853</v>
      </c>
      <c r="R51" s="67">
        <f>IF(H51+I51=0,0,H51/(H51+I51))</f>
        <v>0.35</v>
      </c>
      <c r="S51" s="78"/>
      <c r="T51" s="78">
        <f>IF($G51&lt;$Y$1,100,O51)</f>
        <v>5.0397804452083284</v>
      </c>
      <c r="U51" s="78">
        <f>IF($G51&lt;$Y$1,100,P51)</f>
        <v>3.6426135891109697</v>
      </c>
      <c r="V51" s="78">
        <f>IF($G51&lt;$Y$1,0,Q51)</f>
        <v>5.2892745266542853</v>
      </c>
      <c r="W51" s="78">
        <f>IF(H51+I51&lt;(20*$Y$1/162),0,R51)</f>
        <v>0.35</v>
      </c>
      <c r="X51" s="78" t="s">
        <v>770</v>
      </c>
      <c r="Y51" s="78"/>
    </row>
    <row r="52" spans="1:25" x14ac:dyDescent="0.25">
      <c r="A52" s="64" t="s">
        <v>690</v>
      </c>
      <c r="B52" t="s">
        <v>658</v>
      </c>
      <c r="C52">
        <v>33</v>
      </c>
      <c r="D52">
        <v>33</v>
      </c>
      <c r="E52">
        <v>7</v>
      </c>
      <c r="F52">
        <v>1</v>
      </c>
      <c r="G52">
        <v>207.66599333333326</v>
      </c>
      <c r="H52">
        <v>9</v>
      </c>
      <c r="I52">
        <v>17</v>
      </c>
      <c r="J52">
        <v>140</v>
      </c>
      <c r="K52">
        <v>58</v>
      </c>
      <c r="L52">
        <v>152</v>
      </c>
      <c r="M52">
        <v>0</v>
      </c>
      <c r="N52">
        <v>0</v>
      </c>
      <c r="O52">
        <f>IF(G52=0,100,9*J52/G52)</f>
        <v>6.0674354032415989</v>
      </c>
      <c r="P52">
        <f>IF(G52=0,100,9*K52/G52)</f>
        <v>2.5136518099143763</v>
      </c>
      <c r="Q52" s="35">
        <f>IF(G52=0,0,9*L52/G52)</f>
        <v>6.5875012949480212</v>
      </c>
      <c r="R52" s="35">
        <f>IF(H52+I52=0,0,H52/(H52+I52))</f>
        <v>0.34615384615384615</v>
      </c>
      <c r="T52">
        <f>IF($G52&lt;$Y$1,100,O52)</f>
        <v>6.0674354032415989</v>
      </c>
      <c r="U52">
        <f>IF($G52&lt;$Y$1,100,P52)</f>
        <v>2.5136518099143763</v>
      </c>
      <c r="V52">
        <f>IF($G52&lt;$Y$1,0,Q52)</f>
        <v>6.5875012949480212</v>
      </c>
      <c r="W52">
        <f>IF(H52+I52&lt;(20*$Y$1/162),0,R52)</f>
        <v>0.34615384615384615</v>
      </c>
      <c r="X52" t="s">
        <v>770</v>
      </c>
    </row>
    <row r="53" spans="1:25" x14ac:dyDescent="0.25">
      <c r="A53" s="64" t="s">
        <v>367</v>
      </c>
      <c r="B53" t="s">
        <v>5</v>
      </c>
      <c r="C53">
        <v>27</v>
      </c>
      <c r="D53">
        <v>27</v>
      </c>
      <c r="E53">
        <v>5</v>
      </c>
      <c r="F53">
        <v>1</v>
      </c>
      <c r="G53">
        <v>167.33001100000001</v>
      </c>
      <c r="H53">
        <v>6</v>
      </c>
      <c r="I53">
        <v>15</v>
      </c>
      <c r="J53">
        <v>161</v>
      </c>
      <c r="K53">
        <v>83</v>
      </c>
      <c r="L53">
        <v>144</v>
      </c>
      <c r="M53">
        <v>0</v>
      </c>
      <c r="N53">
        <v>1</v>
      </c>
      <c r="O53">
        <f>IF(G53=0,100,9*J53/G53)</f>
        <v>8.659534481235406</v>
      </c>
      <c r="P53">
        <f>IF(G53=0,100,9*K53/G53)</f>
        <v>4.464232061754899</v>
      </c>
      <c r="Q53" s="35">
        <f>IF(G53=0,0,9*L53/G53)</f>
        <v>7.7451736975024756</v>
      </c>
      <c r="R53" s="35">
        <f>IF(H53+I53=0,0,H53/(H53+I53))</f>
        <v>0.2857142857142857</v>
      </c>
      <c r="T53">
        <f>IF($G53&lt;$Y$1,100,O53)</f>
        <v>8.659534481235406</v>
      </c>
      <c r="U53">
        <f>IF($G53&lt;$Y$1,100,P53)</f>
        <v>4.464232061754899</v>
      </c>
      <c r="V53">
        <f>IF($G53&lt;$Y$1,0,Q53)</f>
        <v>7.7451736975024756</v>
      </c>
      <c r="W53">
        <f>IF(H53+I53&lt;(20*$Y$1/162),0,R53)</f>
        <v>0.2857142857142857</v>
      </c>
      <c r="X53" t="s">
        <v>770</v>
      </c>
      <c r="Y53" t="s">
        <v>9</v>
      </c>
    </row>
    <row r="54" spans="1:25" x14ac:dyDescent="0.25">
      <c r="A54" s="62" t="s">
        <v>551</v>
      </c>
      <c r="B54" t="s">
        <v>518</v>
      </c>
      <c r="C54">
        <v>34</v>
      </c>
      <c r="D54">
        <v>34</v>
      </c>
      <c r="E54">
        <v>6</v>
      </c>
      <c r="F54">
        <v>0</v>
      </c>
      <c r="G54">
        <v>198.66666666666666</v>
      </c>
      <c r="H54">
        <v>8</v>
      </c>
      <c r="I54">
        <v>21</v>
      </c>
      <c r="J54">
        <v>145</v>
      </c>
      <c r="K54">
        <v>79</v>
      </c>
      <c r="L54">
        <v>153</v>
      </c>
      <c r="M54">
        <v>0</v>
      </c>
      <c r="N54">
        <v>0</v>
      </c>
      <c r="O54">
        <f>IF(G54=0,100,9*J54/G54)</f>
        <v>6.5687919463087248</v>
      </c>
      <c r="P54">
        <f>IF(G54=0,100,9*K54/G54)</f>
        <v>3.5788590604026846</v>
      </c>
      <c r="Q54" s="35">
        <f>IF(G54=0,0,9*L54/G54)</f>
        <v>6.9312080536912752</v>
      </c>
      <c r="R54" s="35">
        <f>IF(H54+I54=0,0,H54/(H54+I54))</f>
        <v>0.27586206896551724</v>
      </c>
      <c r="T54">
        <f>IF($G54&lt;$Y$1,100,O54)</f>
        <v>6.5687919463087248</v>
      </c>
      <c r="U54">
        <f>IF($G54&lt;$Y$1,100,P54)</f>
        <v>3.5788590604026846</v>
      </c>
      <c r="V54">
        <f>IF($G54&lt;$Y$1,0,Q54)</f>
        <v>6.9312080536912752</v>
      </c>
      <c r="W54">
        <f>IF(H54+I54&lt;(20*$Y$1/162),0,R54)</f>
        <v>0.27586206896551724</v>
      </c>
      <c r="X54" t="s">
        <v>99</v>
      </c>
    </row>
    <row r="55" spans="1:25" x14ac:dyDescent="0.25">
      <c r="A55" s="62" t="s">
        <v>472</v>
      </c>
      <c r="B55" t="s">
        <v>448</v>
      </c>
      <c r="C55">
        <v>32</v>
      </c>
      <c r="D55">
        <v>32</v>
      </c>
      <c r="E55">
        <v>4</v>
      </c>
      <c r="F55">
        <v>1</v>
      </c>
      <c r="G55">
        <v>190.33099999999999</v>
      </c>
      <c r="H55">
        <v>7</v>
      </c>
      <c r="I55">
        <v>19</v>
      </c>
      <c r="J55">
        <v>118</v>
      </c>
      <c r="K55">
        <v>121</v>
      </c>
      <c r="L55">
        <v>143</v>
      </c>
      <c r="M55">
        <v>0</v>
      </c>
      <c r="N55">
        <v>0</v>
      </c>
      <c r="O55">
        <f>IF(G55=0,100,9*J55/G55)</f>
        <v>5.5797531668514324</v>
      </c>
      <c r="P55">
        <f>IF(G55=0,100,9*K55/G55)</f>
        <v>5.7216112982120624</v>
      </c>
      <c r="Q55" s="35">
        <f>IF(G55=0,0,9*L55/G55)</f>
        <v>6.7619042615233464</v>
      </c>
      <c r="R55" s="35">
        <f>IF(H55+I55=0,0,H55/(H55+I55))</f>
        <v>0.26923076923076922</v>
      </c>
      <c r="T55">
        <f>IF($G55&lt;$Y$1,100,O55)</f>
        <v>5.5797531668514324</v>
      </c>
      <c r="U55">
        <f>IF($G55&lt;$Y$1,100,P55)</f>
        <v>5.7216112982120624</v>
      </c>
      <c r="V55">
        <f>IF($G55&lt;$Y$1,0,Q55)</f>
        <v>6.7619042615233464</v>
      </c>
      <c r="W55">
        <f>IF(H55+I55&lt;(20*$Y$1/162),0,R55)</f>
        <v>0.26923076923076922</v>
      </c>
      <c r="X55" t="s">
        <v>99</v>
      </c>
    </row>
    <row r="56" spans="1:25" x14ac:dyDescent="0.25">
      <c r="A56" s="64" t="s">
        <v>369</v>
      </c>
      <c r="B56" t="s">
        <v>5</v>
      </c>
      <c r="C56">
        <v>32</v>
      </c>
      <c r="D56">
        <v>30</v>
      </c>
      <c r="E56">
        <v>3</v>
      </c>
      <c r="F56">
        <v>0</v>
      </c>
      <c r="G56">
        <v>199.66333970000002</v>
      </c>
      <c r="H56">
        <v>7</v>
      </c>
      <c r="I56">
        <v>19</v>
      </c>
      <c r="J56">
        <v>138</v>
      </c>
      <c r="K56">
        <v>64</v>
      </c>
      <c r="L56">
        <v>120</v>
      </c>
      <c r="M56">
        <v>0</v>
      </c>
      <c r="N56">
        <v>1</v>
      </c>
      <c r="O56">
        <f>IF(G56=0,100,9*J56/G56)</f>
        <v>6.2204709280438824</v>
      </c>
      <c r="P56">
        <f>IF(G56=0,100,9*K56/G56)</f>
        <v>2.8848560825710758</v>
      </c>
      <c r="Q56" s="35">
        <f>IF(G56=0,0,9*L56/G56)</f>
        <v>5.4091051548207671</v>
      </c>
      <c r="R56" s="35">
        <f>IF(H56+I56=0,0,H56/(H56+I56))</f>
        <v>0.26923076923076922</v>
      </c>
      <c r="T56">
        <f>IF($G56&lt;$Y$1,100,O56)</f>
        <v>6.2204709280438824</v>
      </c>
      <c r="U56">
        <f>IF($G56&lt;$Y$1,100,P56)</f>
        <v>2.8848560825710758</v>
      </c>
      <c r="V56">
        <f>IF($G56&lt;$Y$1,0,Q56)</f>
        <v>5.4091051548207671</v>
      </c>
      <c r="W56">
        <f>IF(H56+I56&lt;(20*$Y$1/162),0,R56)</f>
        <v>0.26923076923076922</v>
      </c>
      <c r="X56" t="s">
        <v>770</v>
      </c>
      <c r="Y56" t="s">
        <v>9</v>
      </c>
    </row>
    <row r="57" spans="1:25" x14ac:dyDescent="0.25">
      <c r="A57" s="79" t="s">
        <v>365</v>
      </c>
      <c r="B57" t="s">
        <v>5</v>
      </c>
      <c r="C57">
        <v>29</v>
      </c>
      <c r="D57">
        <v>29</v>
      </c>
      <c r="E57">
        <v>5</v>
      </c>
      <c r="F57">
        <v>0</v>
      </c>
      <c r="G57">
        <v>175.33000600000003</v>
      </c>
      <c r="H57">
        <v>5</v>
      </c>
      <c r="I57">
        <v>19</v>
      </c>
      <c r="J57">
        <v>137</v>
      </c>
      <c r="K57">
        <v>71</v>
      </c>
      <c r="L57">
        <v>145</v>
      </c>
      <c r="M57">
        <v>0</v>
      </c>
      <c r="N57">
        <v>0</v>
      </c>
      <c r="O57">
        <f>IF(G57=0,100,9*J57/G57)</f>
        <v>7.0324528478029018</v>
      </c>
      <c r="P57">
        <f>IF(G57=0,100,9*K57/G57)</f>
        <v>3.6445558554307009</v>
      </c>
      <c r="Q57" s="35">
        <f>IF(G57=0,0,9*L57/G57)</f>
        <v>7.4431070286965015</v>
      </c>
      <c r="R57" s="35">
        <f>IF(H57+I57=0,0,H57/(H57+I57))</f>
        <v>0.20833333333333334</v>
      </c>
      <c r="T57">
        <f>IF($G57&lt;$Y$1,100,O57)</f>
        <v>7.0324528478029018</v>
      </c>
      <c r="U57">
        <f>IF($G57&lt;$Y$1,100,P57)</f>
        <v>3.6445558554307009</v>
      </c>
      <c r="V57">
        <f>IF($G57&lt;$Y$1,0,Q57)</f>
        <v>7.4431070286965015</v>
      </c>
      <c r="W57">
        <f>IF(H57+I57&lt;(20*$Y$1/162),0,R57)</f>
        <v>0.20833333333333334</v>
      </c>
      <c r="X57" t="s">
        <v>770</v>
      </c>
      <c r="Y57" t="s">
        <v>9</v>
      </c>
    </row>
    <row r="58" spans="1:25" x14ac:dyDescent="0.25">
      <c r="A58" s="78" t="s">
        <v>376</v>
      </c>
      <c r="B58" s="78" t="s">
        <v>5</v>
      </c>
      <c r="C58" s="78">
        <v>26</v>
      </c>
      <c r="D58" s="78">
        <v>26</v>
      </c>
      <c r="E58" s="78">
        <v>1</v>
      </c>
      <c r="F58" s="78">
        <v>0</v>
      </c>
      <c r="G58" s="78">
        <v>167.33334100000002</v>
      </c>
      <c r="H58" s="78">
        <v>4</v>
      </c>
      <c r="I58" s="78">
        <v>19</v>
      </c>
      <c r="J58" s="78">
        <v>140</v>
      </c>
      <c r="K58" s="78">
        <v>87</v>
      </c>
      <c r="L58" s="78">
        <v>97</v>
      </c>
      <c r="M58" s="78">
        <v>0</v>
      </c>
      <c r="N58" s="78">
        <v>0</v>
      </c>
      <c r="O58" s="78">
        <f>IF(G58=0,100,9*J58/G58)</f>
        <v>7.5298801330931404</v>
      </c>
      <c r="P58" s="78">
        <f>IF(G58=0,100,9*K58/G58)</f>
        <v>4.6792826541364514</v>
      </c>
      <c r="Q58" s="67">
        <f>IF(G58=0,0,9*L58/G58)</f>
        <v>5.2171312350716761</v>
      </c>
      <c r="R58" s="67">
        <f>IF(H58+I58=0,0,H58/(H58+I58))</f>
        <v>0.17391304347826086</v>
      </c>
      <c r="S58" s="78"/>
      <c r="T58" s="78">
        <f>IF($G58&lt;$Y$1,100,O58)</f>
        <v>7.5298801330931404</v>
      </c>
      <c r="U58" s="78">
        <f>IF($G58&lt;$Y$1,100,P58)</f>
        <v>4.6792826541364514</v>
      </c>
      <c r="V58" s="78">
        <f>IF($G58&lt;$Y$1,0,Q58)</f>
        <v>5.2171312350716761</v>
      </c>
      <c r="W58" s="78">
        <f>IF(H58+I58&lt;(20*$Y$1/162),0,R58)</f>
        <v>0.17391304347826086</v>
      </c>
      <c r="X58" s="78" t="s">
        <v>770</v>
      </c>
      <c r="Y58" s="78"/>
    </row>
    <row r="59" spans="1:25" x14ac:dyDescent="0.25">
      <c r="A59" s="77" t="s">
        <v>501</v>
      </c>
      <c r="B59" t="s">
        <v>483</v>
      </c>
      <c r="C59">
        <v>26</v>
      </c>
      <c r="D59">
        <v>26</v>
      </c>
      <c r="E59">
        <v>4</v>
      </c>
      <c r="F59">
        <v>0</v>
      </c>
      <c r="G59">
        <v>168.65999999999997</v>
      </c>
      <c r="H59">
        <v>10</v>
      </c>
      <c r="I59">
        <v>9</v>
      </c>
      <c r="J59">
        <v>123</v>
      </c>
      <c r="K59">
        <v>65</v>
      </c>
      <c r="L59">
        <v>144</v>
      </c>
      <c r="M59">
        <v>0</v>
      </c>
      <c r="N59">
        <v>0</v>
      </c>
      <c r="O59">
        <f>IF(G59=0,100,9*J59/G59)</f>
        <v>6.5635005336179306</v>
      </c>
      <c r="P59">
        <f>IF(G59=0,100,9*K59/G59)</f>
        <v>3.4685165421558173</v>
      </c>
      <c r="Q59" s="35">
        <f>IF(G59=0,0,9*L59/G59)</f>
        <v>7.6840981856990407</v>
      </c>
      <c r="R59" s="35">
        <f>IF(H59+I59=0,0,H59/(H59+I59))</f>
        <v>0.52631578947368418</v>
      </c>
      <c r="T59">
        <f>IF($G59&lt;$Y$1,100,O59)</f>
        <v>6.5635005336179306</v>
      </c>
      <c r="U59">
        <f>IF($G59&lt;$Y$1,100,P59)</f>
        <v>3.4685165421558173</v>
      </c>
      <c r="V59">
        <f>IF($G59&lt;$Y$1,0,Q59)</f>
        <v>7.6840981856990407</v>
      </c>
      <c r="W59">
        <f>IF(H59+I59&lt;(20*$Y$1/162),0,R59)</f>
        <v>0</v>
      </c>
      <c r="X59" t="s">
        <v>99</v>
      </c>
    </row>
    <row r="60" spans="1:25" x14ac:dyDescent="0.25">
      <c r="A60" s="64" t="s">
        <v>361</v>
      </c>
      <c r="B60" t="s">
        <v>5</v>
      </c>
      <c r="C60">
        <v>27</v>
      </c>
      <c r="D60">
        <v>27</v>
      </c>
      <c r="E60">
        <v>6</v>
      </c>
      <c r="F60">
        <v>1</v>
      </c>
      <c r="G60">
        <v>176.33000200000001</v>
      </c>
      <c r="H60">
        <v>8</v>
      </c>
      <c r="I60">
        <v>10</v>
      </c>
      <c r="J60">
        <v>110</v>
      </c>
      <c r="K60">
        <v>48</v>
      </c>
      <c r="L60">
        <v>135</v>
      </c>
      <c r="M60">
        <v>0</v>
      </c>
      <c r="N60">
        <v>0</v>
      </c>
      <c r="O60">
        <f>IF(G60=0,100,9*J60/G60)</f>
        <v>5.6144727996997359</v>
      </c>
      <c r="P60">
        <f>IF(G60=0,100,9*K60/G60)</f>
        <v>2.4499517671417026</v>
      </c>
      <c r="Q60" s="35">
        <f>IF(G60=0,0,9*L60/G60)</f>
        <v>6.8904893450860394</v>
      </c>
      <c r="R60" s="35">
        <f>IF(H60+I60=0,0,H60/(H60+I60))</f>
        <v>0.44444444444444442</v>
      </c>
      <c r="T60">
        <f>IF($G60&lt;$Y$1,100,O60)</f>
        <v>5.6144727996997359</v>
      </c>
      <c r="U60">
        <f>IF($G60&lt;$Y$1,100,P60)</f>
        <v>2.4499517671417026</v>
      </c>
      <c r="V60">
        <f>IF($G60&lt;$Y$1,0,Q60)</f>
        <v>6.8904893450860394</v>
      </c>
      <c r="W60">
        <f>IF(H60+I60&lt;(20*$Y$1/162),0,R60)</f>
        <v>0</v>
      </c>
      <c r="X60" t="s">
        <v>770</v>
      </c>
    </row>
    <row r="61" spans="1:25" x14ac:dyDescent="0.25">
      <c r="A61" s="80" t="s">
        <v>84</v>
      </c>
      <c r="B61" t="s">
        <v>43</v>
      </c>
      <c r="C61">
        <v>31</v>
      </c>
      <c r="D61">
        <v>31</v>
      </c>
      <c r="E61">
        <v>4</v>
      </c>
      <c r="F61">
        <v>1</v>
      </c>
      <c r="G61">
        <v>176.66493</v>
      </c>
      <c r="H61">
        <v>8</v>
      </c>
      <c r="I61">
        <v>9</v>
      </c>
      <c r="J61">
        <v>97</v>
      </c>
      <c r="K61">
        <v>81</v>
      </c>
      <c r="L61">
        <v>131</v>
      </c>
      <c r="M61">
        <v>0</v>
      </c>
      <c r="N61">
        <v>0</v>
      </c>
      <c r="O61">
        <f>IF(G61=0,100,9*J61/G61)</f>
        <v>4.9415580104098762</v>
      </c>
      <c r="P61">
        <f>IF(G61=0,100,9*K61/G61)</f>
        <v>4.1264556581773189</v>
      </c>
      <c r="Q61" s="35">
        <f>IF(G61=0,0,9*L61/G61)</f>
        <v>6.6736505089040596</v>
      </c>
      <c r="R61" s="35">
        <f>IF(H61+I61=0,0,H61/(H61+I61))</f>
        <v>0.47058823529411764</v>
      </c>
      <c r="T61">
        <f>IF($G61&lt;$Y$1,100,O61)</f>
        <v>4.9415580104098762</v>
      </c>
      <c r="U61">
        <f>IF($G61&lt;$Y$1,100,P61)</f>
        <v>4.1264556581773189</v>
      </c>
      <c r="V61">
        <f>IF($G61&lt;$Y$1,0,Q61)</f>
        <v>6.6736505089040596</v>
      </c>
      <c r="W61">
        <f>IF(H61+I61&lt;(20*$Y$1/162),0,R61)</f>
        <v>0</v>
      </c>
      <c r="X61" t="s">
        <v>99</v>
      </c>
    </row>
    <row r="62" spans="1:25" x14ac:dyDescent="0.25">
      <c r="A62" s="77" t="s">
        <v>167</v>
      </c>
      <c r="B62" t="s">
        <v>135</v>
      </c>
      <c r="C62">
        <v>31</v>
      </c>
      <c r="D62">
        <v>31</v>
      </c>
      <c r="E62">
        <v>4</v>
      </c>
      <c r="F62">
        <v>2</v>
      </c>
      <c r="G62">
        <v>164.99997999999999</v>
      </c>
      <c r="H62">
        <v>10</v>
      </c>
      <c r="I62">
        <v>9</v>
      </c>
      <c r="J62">
        <v>85</v>
      </c>
      <c r="K62">
        <v>27</v>
      </c>
      <c r="L62">
        <v>110</v>
      </c>
      <c r="M62">
        <v>0</v>
      </c>
      <c r="N62">
        <v>0</v>
      </c>
      <c r="O62">
        <f>IF(G62=0,100,9*J62/G62)</f>
        <v>4.6363641983471755</v>
      </c>
      <c r="P62">
        <f>IF(G62=0,100,9*K62/G62)</f>
        <v>1.4727274512396911</v>
      </c>
      <c r="Q62" s="35">
        <f>IF(G62=0,0,9*L62/G62)</f>
        <v>6.0000007272728153</v>
      </c>
      <c r="R62" s="35">
        <f>IF(H62+I62=0,0,H62/(H62+I62))</f>
        <v>0.52631578947368418</v>
      </c>
      <c r="T62">
        <f>IF($G62&lt;$Y$1,100,O62)</f>
        <v>4.6363641983471755</v>
      </c>
      <c r="U62">
        <f>IF($G62&lt;$Y$1,100,P62)</f>
        <v>1.4727274512396911</v>
      </c>
      <c r="V62">
        <f>IF($G62&lt;$Y$1,0,Q62)</f>
        <v>6.0000007272728153</v>
      </c>
      <c r="W62">
        <f>IF(H62+I62&lt;(20*$Y$1/162),0,R62)</f>
        <v>0</v>
      </c>
      <c r="X62" t="s">
        <v>99</v>
      </c>
    </row>
    <row r="63" spans="1:25" x14ac:dyDescent="0.25">
      <c r="A63" s="62" t="s">
        <v>621</v>
      </c>
      <c r="B63" t="s">
        <v>588</v>
      </c>
      <c r="C63">
        <v>30</v>
      </c>
      <c r="D63">
        <v>30</v>
      </c>
      <c r="E63">
        <v>6</v>
      </c>
      <c r="F63">
        <v>2</v>
      </c>
      <c r="G63">
        <v>208.99999000000003</v>
      </c>
      <c r="H63">
        <v>11</v>
      </c>
      <c r="I63">
        <v>7</v>
      </c>
      <c r="J63">
        <v>117</v>
      </c>
      <c r="K63">
        <v>64</v>
      </c>
      <c r="L63">
        <v>138</v>
      </c>
      <c r="M63">
        <v>0</v>
      </c>
      <c r="N63">
        <v>0</v>
      </c>
      <c r="O63">
        <f>IF(G63=0,100,9*J63/G63)</f>
        <v>5.0382777530276428</v>
      </c>
      <c r="P63">
        <f>IF(G63=0,100,9*K63/G63)</f>
        <v>2.7559809931091381</v>
      </c>
      <c r="Q63" s="35">
        <f>IF(G63=0,0,9*L63/G63)</f>
        <v>5.9425840163915788</v>
      </c>
      <c r="R63" s="35">
        <f>IF(H63+I63=0,0,H63/(H63+I63))</f>
        <v>0.61111111111111116</v>
      </c>
      <c r="T63">
        <f>IF($G63&lt;$Y$1,100,O63)</f>
        <v>5.0382777530276428</v>
      </c>
      <c r="U63">
        <f>IF($G63&lt;$Y$1,100,P63)</f>
        <v>2.7559809931091381</v>
      </c>
      <c r="V63">
        <f>IF($G63&lt;$Y$1,0,Q63)</f>
        <v>5.9425840163915788</v>
      </c>
      <c r="W63">
        <f>IF(H63+I63&lt;(20*$Y$1/162),0,R63)</f>
        <v>0</v>
      </c>
      <c r="X63" t="s">
        <v>99</v>
      </c>
    </row>
    <row r="64" spans="1:25" x14ac:dyDescent="0.25">
      <c r="A64" s="78" t="s">
        <v>341</v>
      </c>
      <c r="B64" s="78" t="s">
        <v>309</v>
      </c>
      <c r="C64" s="78">
        <v>28</v>
      </c>
      <c r="D64" s="78">
        <v>28</v>
      </c>
      <c r="E64" s="78">
        <v>3</v>
      </c>
      <c r="F64" s="78">
        <v>2</v>
      </c>
      <c r="G64" s="78">
        <v>165.666</v>
      </c>
      <c r="H64" s="78">
        <v>14</v>
      </c>
      <c r="I64" s="78">
        <v>4</v>
      </c>
      <c r="J64" s="78">
        <v>79</v>
      </c>
      <c r="K64" s="78">
        <v>54</v>
      </c>
      <c r="L64" s="78">
        <v>102</v>
      </c>
      <c r="M64" s="78">
        <v>0</v>
      </c>
      <c r="N64" s="78">
        <v>0</v>
      </c>
      <c r="O64" s="78">
        <f>IF(G64=0,100,9*J64/G64)</f>
        <v>4.2917677737133753</v>
      </c>
      <c r="P64" s="78">
        <f>IF(G64=0,100,9*K64/G64)</f>
        <v>2.93361341494332</v>
      </c>
      <c r="Q64" s="67">
        <f>IF(G64=0,0,9*L64/G64)</f>
        <v>5.5412697837818259</v>
      </c>
      <c r="R64" s="67">
        <f>IF(H64+I64=0,0,H64/(H64+I64))</f>
        <v>0.77777777777777779</v>
      </c>
      <c r="S64" s="78"/>
      <c r="T64" s="78">
        <f>IF($G64&lt;$Y$1,100,O64)</f>
        <v>4.2917677737133753</v>
      </c>
      <c r="U64" s="78">
        <f>IF($G64&lt;$Y$1,100,P64)</f>
        <v>2.93361341494332</v>
      </c>
      <c r="V64" s="78">
        <f>IF($G64&lt;$Y$1,0,Q64)</f>
        <v>5.5412697837818259</v>
      </c>
      <c r="W64" s="78">
        <f>IF(H64+I64&lt;(20*$Y$1/162),0,R64)</f>
        <v>0</v>
      </c>
      <c r="X64" s="78" t="s">
        <v>770</v>
      </c>
      <c r="Y64" s="78"/>
    </row>
    <row r="65" spans="1:25" x14ac:dyDescent="0.25">
      <c r="A65" s="77" t="s">
        <v>510</v>
      </c>
      <c r="B65" t="s">
        <v>483</v>
      </c>
      <c r="C65">
        <v>27</v>
      </c>
      <c r="D65">
        <v>27</v>
      </c>
      <c r="E65">
        <v>11</v>
      </c>
      <c r="F65">
        <v>1</v>
      </c>
      <c r="G65">
        <v>187.33332999999999</v>
      </c>
      <c r="H65">
        <v>6</v>
      </c>
      <c r="I65">
        <v>12</v>
      </c>
      <c r="J65">
        <v>140</v>
      </c>
      <c r="K65">
        <v>32</v>
      </c>
      <c r="L65">
        <v>111</v>
      </c>
      <c r="M65">
        <v>0</v>
      </c>
      <c r="N65">
        <v>0</v>
      </c>
      <c r="O65">
        <f>IF(G65=0,100,9*J65/G65)</f>
        <v>6.7259787673661702</v>
      </c>
      <c r="P65">
        <f>IF(G65=0,100,9*K65/G65)</f>
        <v>1.5373665753979819</v>
      </c>
      <c r="Q65" s="35">
        <f>IF(G65=0,0,9*L65/G65)</f>
        <v>5.3327403084117497</v>
      </c>
      <c r="R65" s="35">
        <f>IF(H65+I65=0,0,H65/(H65+I65))</f>
        <v>0.33333333333333331</v>
      </c>
      <c r="T65">
        <f>IF($G65&lt;$Y$1,100,O65)</f>
        <v>6.7259787673661702</v>
      </c>
      <c r="U65">
        <f>IF($G65&lt;$Y$1,100,P65)</f>
        <v>1.5373665753979819</v>
      </c>
      <c r="V65">
        <f>IF($G65&lt;$Y$1,0,Q65)</f>
        <v>5.3327403084117497</v>
      </c>
      <c r="W65">
        <f>IF(H65+I65&lt;(20*$Y$1/162),0,R65)</f>
        <v>0</v>
      </c>
      <c r="X65" t="s">
        <v>99</v>
      </c>
    </row>
    <row r="66" spans="1:25" x14ac:dyDescent="0.25">
      <c r="A66" s="64" t="s">
        <v>445</v>
      </c>
      <c r="B66" t="s">
        <v>413</v>
      </c>
      <c r="C66">
        <v>63</v>
      </c>
      <c r="D66">
        <v>0</v>
      </c>
      <c r="E66">
        <v>0</v>
      </c>
      <c r="F66">
        <v>0</v>
      </c>
      <c r="G66">
        <v>83.265999999999991</v>
      </c>
      <c r="H66">
        <v>4</v>
      </c>
      <c r="I66">
        <v>7</v>
      </c>
      <c r="J66">
        <v>24</v>
      </c>
      <c r="K66">
        <v>19</v>
      </c>
      <c r="L66">
        <v>74</v>
      </c>
      <c r="M66">
        <v>47</v>
      </c>
      <c r="N66">
        <v>51</v>
      </c>
      <c r="O66">
        <f>IF(G66=0,100,9*J66/G66)</f>
        <v>2.5940960295919107</v>
      </c>
      <c r="P66">
        <f>IF(G66=0,100,9*K66/G66)</f>
        <v>2.0536593567602623</v>
      </c>
      <c r="Q66" s="35">
        <f>IF(G66=0,0,9*L66/G66)</f>
        <v>7.9984627579083911</v>
      </c>
      <c r="R66" s="35">
        <f>IF(H66+I66=0,0,H66/(H66+I66))</f>
        <v>0.36363636363636365</v>
      </c>
      <c r="T66">
        <f>IF($G66&lt;$Y$1,100,O66)</f>
        <v>100</v>
      </c>
      <c r="U66">
        <f>IF($G66&lt;$Y$1,100,P66)</f>
        <v>100</v>
      </c>
      <c r="V66">
        <f>IF($G66&lt;$Y$1,0,Q66)</f>
        <v>0</v>
      </c>
      <c r="W66">
        <f>IF(H66+I66&lt;(20*$Y$1/162),0,R66)</f>
        <v>0</v>
      </c>
      <c r="X66" t="s">
        <v>770</v>
      </c>
    </row>
    <row r="67" spans="1:25" s="54" customFormat="1" ht="15.75" thickBot="1" x14ac:dyDescent="0.3">
      <c r="A67" s="65" t="s">
        <v>227</v>
      </c>
      <c r="B67" s="54" t="s">
        <v>204</v>
      </c>
      <c r="C67" s="54">
        <v>62</v>
      </c>
      <c r="D67" s="54">
        <v>0</v>
      </c>
      <c r="E67" s="54">
        <v>0</v>
      </c>
      <c r="F67" s="54">
        <v>0</v>
      </c>
      <c r="G67" s="54">
        <v>64</v>
      </c>
      <c r="H67" s="54">
        <v>4</v>
      </c>
      <c r="I67" s="54">
        <v>3</v>
      </c>
      <c r="J67" s="54">
        <v>13</v>
      </c>
      <c r="K67" s="54">
        <v>18</v>
      </c>
      <c r="L67" s="54">
        <v>71</v>
      </c>
      <c r="M67" s="54">
        <v>38</v>
      </c>
      <c r="N67" s="54">
        <v>42</v>
      </c>
      <c r="O67" s="54">
        <f>IF(G67=0,100,9*J67/G67)</f>
        <v>1.828125</v>
      </c>
      <c r="P67" s="54">
        <f>IF(G67=0,100,9*K67/G67)</f>
        <v>2.53125</v>
      </c>
      <c r="Q67" s="66">
        <f>IF(G67=0,0,9*L67/G67)</f>
        <v>9.984375</v>
      </c>
      <c r="R67" s="66">
        <f>IF(H67+I67=0,0,H67/(H67+I67))</f>
        <v>0.5714285714285714</v>
      </c>
      <c r="T67" s="54">
        <f>IF($G67&lt;$Y$1,100,O67)</f>
        <v>100</v>
      </c>
      <c r="U67" s="54">
        <f>IF($G67&lt;$Y$1,100,P67)</f>
        <v>100</v>
      </c>
      <c r="V67" s="54">
        <f>IF($G67&lt;$Y$1,0,Q67)</f>
        <v>0</v>
      </c>
      <c r="W67" s="54">
        <f>IF(H67+I67&lt;(20*$Y$1/162),0,R67)</f>
        <v>0</v>
      </c>
      <c r="X67" s="54" t="s">
        <v>99</v>
      </c>
    </row>
    <row r="68" spans="1:25" x14ac:dyDescent="0.25">
      <c r="A68" t="s">
        <v>90</v>
      </c>
      <c r="B68" t="s">
        <v>43</v>
      </c>
      <c r="C68">
        <v>52</v>
      </c>
      <c r="D68">
        <v>0</v>
      </c>
      <c r="E68">
        <v>0</v>
      </c>
      <c r="F68">
        <v>0</v>
      </c>
      <c r="G68">
        <v>72.998999999999995</v>
      </c>
      <c r="H68">
        <v>5</v>
      </c>
      <c r="I68">
        <v>7</v>
      </c>
      <c r="J68">
        <v>27</v>
      </c>
      <c r="K68">
        <v>36</v>
      </c>
      <c r="L68">
        <v>59</v>
      </c>
      <c r="M68">
        <v>32</v>
      </c>
      <c r="N68">
        <v>37</v>
      </c>
      <c r="O68">
        <f>IF(G68=0,100,9*J68/G68)</f>
        <v>3.3288127234619656</v>
      </c>
      <c r="P68">
        <f>IF(G68=0,100,9*K68/G68)</f>
        <v>4.4384169646159544</v>
      </c>
      <c r="Q68" s="35">
        <f>IF(G68=0,0,9*L68/G68)</f>
        <v>7.2740722475650355</v>
      </c>
      <c r="R68" s="35">
        <f>IF(H68+I68=0,0,H68/(H68+I68))</f>
        <v>0.41666666666666669</v>
      </c>
      <c r="T68">
        <f>IF($G68&lt;$Y$1,100,O68)</f>
        <v>100</v>
      </c>
      <c r="U68">
        <f>IF($G68&lt;$Y$1,100,P68)</f>
        <v>100</v>
      </c>
      <c r="V68">
        <f>IF($G68&lt;$Y$1,0,Q68)</f>
        <v>0</v>
      </c>
      <c r="W68">
        <f>IF(H68+I68&lt;(20*$Y$1/162),0,R68)</f>
        <v>0</v>
      </c>
      <c r="X68" t="s">
        <v>99</v>
      </c>
      <c r="Y68" t="s">
        <v>9</v>
      </c>
    </row>
    <row r="69" spans="1:25" x14ac:dyDescent="0.25">
      <c r="A69" s="77" t="s">
        <v>514</v>
      </c>
      <c r="B69" s="78" t="s">
        <v>483</v>
      </c>
      <c r="C69" s="78">
        <v>54</v>
      </c>
      <c r="D69" s="78">
        <v>0</v>
      </c>
      <c r="E69" s="78">
        <v>0</v>
      </c>
      <c r="F69" s="78">
        <v>0</v>
      </c>
      <c r="G69" s="78">
        <v>68.343330000000009</v>
      </c>
      <c r="H69" s="78">
        <v>8</v>
      </c>
      <c r="I69" s="78">
        <v>3</v>
      </c>
      <c r="J69" s="78">
        <v>15</v>
      </c>
      <c r="K69" s="78">
        <v>12</v>
      </c>
      <c r="L69" s="78">
        <v>62</v>
      </c>
      <c r="M69" s="78">
        <v>29</v>
      </c>
      <c r="N69" s="78">
        <v>37</v>
      </c>
      <c r="O69" s="78">
        <f>IF(G69=0,100,9*J69/G69)</f>
        <v>1.9753207811208495</v>
      </c>
      <c r="P69" s="78">
        <f>IF(G69=0,100,9*K69/G69)</f>
        <v>1.5802566248966796</v>
      </c>
      <c r="Q69" s="67">
        <f>IF(G69=0,0,9*L69/G69)</f>
        <v>8.1646592286328445</v>
      </c>
      <c r="R69" s="67">
        <f>IF(H69+I69=0,0,H69/(H69+I69))</f>
        <v>0.72727272727272729</v>
      </c>
      <c r="S69" s="78"/>
      <c r="T69" s="78">
        <f>IF($G69&lt;$Y$1,100,O69)</f>
        <v>100</v>
      </c>
      <c r="U69" s="78">
        <f>IF($G69&lt;$Y$1,100,P69)</f>
        <v>100</v>
      </c>
      <c r="V69" s="78">
        <f>IF($G69&lt;$Y$1,0,Q69)</f>
        <v>0</v>
      </c>
      <c r="W69" s="78">
        <f>IF(H69+I69&lt;(20*$Y$1/162),0,R69)</f>
        <v>0</v>
      </c>
      <c r="X69" s="78" t="s">
        <v>99</v>
      </c>
      <c r="Y69" s="78"/>
    </row>
    <row r="70" spans="1:25" x14ac:dyDescent="0.25">
      <c r="A70" s="62" t="s">
        <v>613</v>
      </c>
      <c r="B70" t="s">
        <v>588</v>
      </c>
      <c r="C70">
        <v>53</v>
      </c>
      <c r="D70">
        <v>0</v>
      </c>
      <c r="E70">
        <v>0</v>
      </c>
      <c r="F70">
        <v>0</v>
      </c>
      <c r="G70">
        <v>61.665989999999994</v>
      </c>
      <c r="H70">
        <v>5</v>
      </c>
      <c r="I70">
        <v>2</v>
      </c>
      <c r="J70">
        <v>10</v>
      </c>
      <c r="K70">
        <v>14</v>
      </c>
      <c r="L70">
        <v>45</v>
      </c>
      <c r="M70">
        <v>31</v>
      </c>
      <c r="N70">
        <v>36</v>
      </c>
      <c r="O70">
        <f>IF(G70=0,100,9*J70/G70)</f>
        <v>1.4594754742443932</v>
      </c>
      <c r="P70">
        <f>IF(G70=0,100,9*K70/G70)</f>
        <v>2.0432656639421505</v>
      </c>
      <c r="Q70" s="35">
        <f>IF(G70=0,0,9*L70/G70)</f>
        <v>6.5676396340997698</v>
      </c>
      <c r="R70" s="35">
        <f>IF(H70+I70=0,0,H70/(H70+I70))</f>
        <v>0.7142857142857143</v>
      </c>
      <c r="T70">
        <f>IF($G70&lt;$Y$1,100,O70)</f>
        <v>100</v>
      </c>
      <c r="U70">
        <f>IF($G70&lt;$Y$1,100,P70)</f>
        <v>100</v>
      </c>
      <c r="V70">
        <f>IF($G70&lt;$Y$1,0,Q70)</f>
        <v>0</v>
      </c>
      <c r="W70">
        <f>IF(H70+I70&lt;(20*$Y$1/162),0,R70)</f>
        <v>0</v>
      </c>
      <c r="X70" t="s">
        <v>99</v>
      </c>
    </row>
    <row r="71" spans="1:25" x14ac:dyDescent="0.25">
      <c r="A71" s="64" t="s">
        <v>645</v>
      </c>
      <c r="B71" t="s">
        <v>623</v>
      </c>
      <c r="C71">
        <v>56</v>
      </c>
      <c r="D71">
        <v>0</v>
      </c>
      <c r="E71">
        <v>0</v>
      </c>
      <c r="F71">
        <v>0</v>
      </c>
      <c r="G71">
        <v>72.358333333333292</v>
      </c>
      <c r="H71">
        <v>6</v>
      </c>
      <c r="I71">
        <v>9</v>
      </c>
      <c r="J71">
        <v>25</v>
      </c>
      <c r="K71">
        <v>27</v>
      </c>
      <c r="L71">
        <v>71</v>
      </c>
      <c r="M71">
        <v>29</v>
      </c>
      <c r="N71">
        <v>35</v>
      </c>
      <c r="O71">
        <f>IF(G71=0,100,9*J71/G71)</f>
        <v>3.1095243579408058</v>
      </c>
      <c r="P71">
        <f>IF(G71=0,100,9*K71/G71)</f>
        <v>3.35828630657607</v>
      </c>
      <c r="Q71" s="35">
        <f>IF(G71=0,0,9*L71/G71)</f>
        <v>8.8310491765518879</v>
      </c>
      <c r="R71" s="35">
        <f>IF(H71+I71=0,0,H71/(H71+I71))</f>
        <v>0.4</v>
      </c>
      <c r="T71">
        <f>IF($G71&lt;$Y$1,100,O71)</f>
        <v>100</v>
      </c>
      <c r="U71">
        <f>IF($G71&lt;$Y$1,100,P71)</f>
        <v>100</v>
      </c>
      <c r="V71">
        <f>IF($G71&lt;$Y$1,0,Q71)</f>
        <v>0</v>
      </c>
      <c r="W71">
        <f>IF(H71+I71&lt;(20*$Y$1/162),0,R71)</f>
        <v>0</v>
      </c>
      <c r="X71" t="s">
        <v>770</v>
      </c>
    </row>
    <row r="72" spans="1:25" x14ac:dyDescent="0.25">
      <c r="A72" s="64" t="s">
        <v>581</v>
      </c>
      <c r="B72" t="s">
        <v>553</v>
      </c>
      <c r="C72">
        <v>49</v>
      </c>
      <c r="D72">
        <v>0</v>
      </c>
      <c r="E72">
        <v>0</v>
      </c>
      <c r="F72">
        <v>0</v>
      </c>
      <c r="G72">
        <v>79.989900000666609</v>
      </c>
      <c r="H72">
        <v>5</v>
      </c>
      <c r="I72">
        <v>5</v>
      </c>
      <c r="J72">
        <v>28</v>
      </c>
      <c r="K72">
        <v>26</v>
      </c>
      <c r="L72">
        <v>82</v>
      </c>
      <c r="M72">
        <v>27</v>
      </c>
      <c r="N72">
        <v>32</v>
      </c>
      <c r="O72">
        <f>IF(G72=0,100,9*J72/G72)</f>
        <v>3.1503977376881322</v>
      </c>
      <c r="P72">
        <f>IF(G72=0,100,9*K72/G72)</f>
        <v>2.9253693278532653</v>
      </c>
      <c r="Q72" s="35">
        <f>IF(G72=0,0,9*L72/G72)</f>
        <v>9.2261648032295298</v>
      </c>
      <c r="R72" s="35">
        <f>IF(H72+I72=0,0,H72/(H72+I72))</f>
        <v>0.5</v>
      </c>
      <c r="T72">
        <f>IF($G72&lt;$Y$1,100,O72)</f>
        <v>100</v>
      </c>
      <c r="U72">
        <f>IF($G72&lt;$Y$1,100,P72)</f>
        <v>100</v>
      </c>
      <c r="V72">
        <f>IF($G72&lt;$Y$1,0,Q72)</f>
        <v>0</v>
      </c>
      <c r="W72">
        <f>IF(H72+I72&lt;(20*$Y$1/162),0,R72)</f>
        <v>0</v>
      </c>
      <c r="X72" t="s">
        <v>770</v>
      </c>
    </row>
    <row r="73" spans="1:25" x14ac:dyDescent="0.25">
      <c r="A73" s="62" t="s">
        <v>541</v>
      </c>
      <c r="B73" t="s">
        <v>518</v>
      </c>
      <c r="C73">
        <v>61</v>
      </c>
      <c r="D73">
        <v>0</v>
      </c>
      <c r="E73">
        <v>0</v>
      </c>
      <c r="F73">
        <v>0</v>
      </c>
      <c r="G73">
        <v>92</v>
      </c>
      <c r="H73">
        <v>4</v>
      </c>
      <c r="I73">
        <v>8</v>
      </c>
      <c r="J73">
        <v>54</v>
      </c>
      <c r="K73">
        <v>29</v>
      </c>
      <c r="L73">
        <v>84</v>
      </c>
      <c r="M73">
        <v>26</v>
      </c>
      <c r="N73">
        <v>30</v>
      </c>
      <c r="O73">
        <f>IF(G73=0,100,9*J73/G73)</f>
        <v>5.2826086956521738</v>
      </c>
      <c r="P73">
        <f>IF(G73=0,100,9*K73/G73)</f>
        <v>2.8369565217391304</v>
      </c>
      <c r="Q73" s="35">
        <f>IF(G73=0,0,9*L73/G73)</f>
        <v>8.2173913043478262</v>
      </c>
      <c r="R73" s="35">
        <f>IF(H73+I73=0,0,H73/(H73+I73))</f>
        <v>0.33333333333333331</v>
      </c>
      <c r="T73">
        <f>IF($G73&lt;$Y$1,100,O73)</f>
        <v>100</v>
      </c>
      <c r="U73">
        <f>IF($G73&lt;$Y$1,100,P73)</f>
        <v>100</v>
      </c>
      <c r="V73">
        <f>IF($G73&lt;$Y$1,0,Q73)</f>
        <v>0</v>
      </c>
      <c r="W73">
        <f>IF(H73+I73&lt;(20*$Y$1/162),0,R73)</f>
        <v>0</v>
      </c>
      <c r="X73" t="s">
        <v>770</v>
      </c>
    </row>
    <row r="74" spans="1:25" x14ac:dyDescent="0.25">
      <c r="A74" s="62" t="s">
        <v>327</v>
      </c>
      <c r="B74" t="s">
        <v>309</v>
      </c>
      <c r="C74">
        <v>61</v>
      </c>
      <c r="D74">
        <v>0</v>
      </c>
      <c r="E74">
        <v>0</v>
      </c>
      <c r="F74">
        <v>0</v>
      </c>
      <c r="G74">
        <v>63</v>
      </c>
      <c r="H74">
        <v>2</v>
      </c>
      <c r="I74">
        <v>6</v>
      </c>
      <c r="J74">
        <v>16</v>
      </c>
      <c r="K74">
        <v>25</v>
      </c>
      <c r="L74">
        <v>71</v>
      </c>
      <c r="M74">
        <v>27</v>
      </c>
      <c r="N74">
        <v>29</v>
      </c>
      <c r="O74">
        <f>IF(G74=0,100,9*J74/G74)</f>
        <v>2.2857142857142856</v>
      </c>
      <c r="P74">
        <f>IF(G74=0,100,9*K74/G74)</f>
        <v>3.5714285714285716</v>
      </c>
      <c r="Q74" s="35">
        <f>IF(G74=0,0,9*L74/G74)</f>
        <v>10.142857142857142</v>
      </c>
      <c r="R74" s="35">
        <f>IF(H74+I74=0,0,H74/(H74+I74))</f>
        <v>0.25</v>
      </c>
      <c r="T74">
        <f>IF($G74&lt;$Y$1,100,O74)</f>
        <v>100</v>
      </c>
      <c r="U74">
        <f>IF($G74&lt;$Y$1,100,P74)</f>
        <v>100</v>
      </c>
      <c r="V74">
        <f>IF($G74&lt;$Y$1,0,Q74)</f>
        <v>0</v>
      </c>
      <c r="W74">
        <f>IF(H74+I74&lt;(20*$Y$1/162),0,R74)</f>
        <v>0</v>
      </c>
      <c r="X74" t="s">
        <v>99</v>
      </c>
    </row>
    <row r="75" spans="1:25" x14ac:dyDescent="0.25">
      <c r="A75" s="64" t="s">
        <v>129</v>
      </c>
      <c r="B75" t="s">
        <v>99</v>
      </c>
      <c r="C75">
        <v>49</v>
      </c>
      <c r="D75">
        <v>0</v>
      </c>
      <c r="E75">
        <v>0</v>
      </c>
      <c r="F75">
        <v>0</v>
      </c>
      <c r="G75">
        <v>72.002667000000002</v>
      </c>
      <c r="H75">
        <v>7</v>
      </c>
      <c r="I75">
        <v>4</v>
      </c>
      <c r="J75">
        <v>22</v>
      </c>
      <c r="K75">
        <v>24</v>
      </c>
      <c r="L75">
        <v>75</v>
      </c>
      <c r="M75">
        <v>21</v>
      </c>
      <c r="N75">
        <v>27</v>
      </c>
      <c r="O75">
        <f>IF(G75=0,100,9*J75/G75)</f>
        <v>2.7498981391897606</v>
      </c>
      <c r="P75">
        <f>IF(G75=0,100,9*K75/G75)</f>
        <v>2.9998888791161025</v>
      </c>
      <c r="Q75" s="35">
        <f>IF(G75=0,0,9*L75/G75)</f>
        <v>9.3746527472378212</v>
      </c>
      <c r="R75" s="35">
        <f>IF(H75+I75=0,0,H75/(H75+I75))</f>
        <v>0.63636363636363635</v>
      </c>
      <c r="T75">
        <f>IF($G75&lt;$Y$1,100,O75)</f>
        <v>100</v>
      </c>
      <c r="U75">
        <f>IF($G75&lt;$Y$1,100,P75)</f>
        <v>100</v>
      </c>
      <c r="V75">
        <f>IF($G75&lt;$Y$1,0,Q75)</f>
        <v>0</v>
      </c>
      <c r="W75">
        <f>IF(H75+I75&lt;(20*$Y$1/162),0,R75)</f>
        <v>0</v>
      </c>
      <c r="X75" t="s">
        <v>770</v>
      </c>
    </row>
    <row r="76" spans="1:25" x14ac:dyDescent="0.25">
      <c r="A76" s="62" t="s">
        <v>466</v>
      </c>
      <c r="B76" t="s">
        <v>448</v>
      </c>
      <c r="C76">
        <v>42</v>
      </c>
      <c r="D76">
        <v>0</v>
      </c>
      <c r="E76">
        <v>0</v>
      </c>
      <c r="F76">
        <v>0</v>
      </c>
      <c r="G76">
        <v>44.997</v>
      </c>
      <c r="H76">
        <v>3</v>
      </c>
      <c r="I76">
        <v>4</v>
      </c>
      <c r="J76">
        <v>23</v>
      </c>
      <c r="K76">
        <v>23</v>
      </c>
      <c r="L76">
        <v>35</v>
      </c>
      <c r="M76">
        <v>23</v>
      </c>
      <c r="N76">
        <v>26</v>
      </c>
      <c r="O76">
        <f>IF(G76=0,100,9*J76/G76)</f>
        <v>4.6003066871124743</v>
      </c>
      <c r="P76">
        <f>IF(G76=0,100,9*K76/G76)</f>
        <v>4.6003066871124743</v>
      </c>
      <c r="Q76" s="35">
        <f>IF(G76=0,0,9*L76/G76)</f>
        <v>7.000466697779852</v>
      </c>
      <c r="R76" s="35">
        <f>IF(H76+I76=0,0,H76/(H76+I76))</f>
        <v>0.42857142857142855</v>
      </c>
      <c r="T76">
        <f>IF($G76&lt;$Y$1,100,O76)</f>
        <v>100</v>
      </c>
      <c r="U76">
        <f>IF($G76&lt;$Y$1,100,P76)</f>
        <v>100</v>
      </c>
      <c r="V76">
        <f>IF($G76&lt;$Y$1,0,Q76)</f>
        <v>0</v>
      </c>
      <c r="W76">
        <f>IF(H76+I76&lt;(20*$Y$1/162),0,R76)</f>
        <v>0</v>
      </c>
      <c r="X76" t="s">
        <v>770</v>
      </c>
    </row>
    <row r="77" spans="1:25" x14ac:dyDescent="0.25">
      <c r="A77" s="62" t="s">
        <v>301</v>
      </c>
      <c r="B77" t="s">
        <v>274</v>
      </c>
      <c r="C77">
        <v>54</v>
      </c>
      <c r="D77">
        <v>0</v>
      </c>
      <c r="E77">
        <v>0</v>
      </c>
      <c r="F77">
        <v>0</v>
      </c>
      <c r="G77">
        <v>77.998999999999995</v>
      </c>
      <c r="H77">
        <v>2</v>
      </c>
      <c r="I77">
        <v>4</v>
      </c>
      <c r="J77">
        <v>19</v>
      </c>
      <c r="K77">
        <v>16</v>
      </c>
      <c r="L77">
        <v>75</v>
      </c>
      <c r="M77">
        <v>23</v>
      </c>
      <c r="N77">
        <v>25</v>
      </c>
      <c r="O77">
        <f>IF(G77=0,100,9*J77/G77)</f>
        <v>2.1923357991769126</v>
      </c>
      <c r="P77">
        <f>IF(G77=0,100,9*K77/G77)</f>
        <v>1.8461775150963475</v>
      </c>
      <c r="Q77" s="35">
        <f>IF(G77=0,0,9*L77/G77)</f>
        <v>8.6539571020141288</v>
      </c>
      <c r="R77" s="35">
        <f>IF(H77+I77=0,0,H77/(H77+I77))</f>
        <v>0.33333333333333331</v>
      </c>
      <c r="T77">
        <f>IF($G77&lt;$Y$1,100,O77)</f>
        <v>100</v>
      </c>
      <c r="U77">
        <f>IF($G77&lt;$Y$1,100,P77)</f>
        <v>100</v>
      </c>
      <c r="V77">
        <f>IF($G77&lt;$Y$1,0,Q77)</f>
        <v>0</v>
      </c>
      <c r="W77">
        <f>IF(H77+I77&lt;(20*$Y$1/162),0,R77)</f>
        <v>0</v>
      </c>
      <c r="X77" t="s">
        <v>99</v>
      </c>
    </row>
    <row r="78" spans="1:25" x14ac:dyDescent="0.25">
      <c r="A78" s="64" t="s">
        <v>400</v>
      </c>
      <c r="B78" t="s">
        <v>378</v>
      </c>
      <c r="C78">
        <v>45</v>
      </c>
      <c r="D78">
        <v>0</v>
      </c>
      <c r="E78">
        <v>0</v>
      </c>
      <c r="F78">
        <v>0</v>
      </c>
      <c r="G78">
        <v>58.7</v>
      </c>
      <c r="H78">
        <v>5</v>
      </c>
      <c r="I78">
        <v>9</v>
      </c>
      <c r="J78">
        <v>22</v>
      </c>
      <c r="K78">
        <v>17</v>
      </c>
      <c r="L78">
        <v>56</v>
      </c>
      <c r="M78">
        <v>21</v>
      </c>
      <c r="N78">
        <v>25</v>
      </c>
      <c r="O78">
        <f>IF(G78=0,100,9*J78/G78)</f>
        <v>3.373083475298126</v>
      </c>
      <c r="P78">
        <f>IF(G78=0,100,9*K78/G78)</f>
        <v>2.606473594548552</v>
      </c>
      <c r="Q78" s="35">
        <f>IF(G78=0,0,9*L78/G78)</f>
        <v>8.5860306643952296</v>
      </c>
      <c r="R78" s="35">
        <f>IF(H78+I78=0,0,H78/(H78+I78))</f>
        <v>0.35714285714285715</v>
      </c>
      <c r="T78">
        <f>IF($G78&lt;$Y$1,100,O78)</f>
        <v>100</v>
      </c>
      <c r="U78">
        <f>IF($G78&lt;$Y$1,100,P78)</f>
        <v>100</v>
      </c>
      <c r="V78">
        <f>IF($G78&lt;$Y$1,0,Q78)</f>
        <v>0</v>
      </c>
      <c r="W78">
        <f>IF(H78+I78&lt;(20*$Y$1/162),0,R78)</f>
        <v>0</v>
      </c>
      <c r="X78" t="s">
        <v>99</v>
      </c>
      <c r="Y78" t="s">
        <v>9</v>
      </c>
    </row>
    <row r="79" spans="1:25" x14ac:dyDescent="0.25">
      <c r="A79" s="62" t="s">
        <v>156</v>
      </c>
      <c r="B79" t="s">
        <v>135</v>
      </c>
      <c r="C79">
        <v>47</v>
      </c>
      <c r="D79">
        <v>0</v>
      </c>
      <c r="E79">
        <v>0</v>
      </c>
      <c r="F79">
        <v>0</v>
      </c>
      <c r="G79">
        <v>86.003320000000002</v>
      </c>
      <c r="H79">
        <v>10</v>
      </c>
      <c r="I79">
        <v>7</v>
      </c>
      <c r="J79">
        <v>29</v>
      </c>
      <c r="K79">
        <v>17</v>
      </c>
      <c r="L79">
        <v>62</v>
      </c>
      <c r="M79">
        <v>15</v>
      </c>
      <c r="N79">
        <v>25</v>
      </c>
      <c r="O79">
        <f>IF(G79=0,100,9*J79/G79)</f>
        <v>3.0347665648256368</v>
      </c>
      <c r="P79">
        <f>IF(G79=0,100,9*K79/G79)</f>
        <v>1.7790010897253734</v>
      </c>
      <c r="Q79" s="35">
        <f>IF(G79=0,0,9*L79/G79)</f>
        <v>6.4881216213513619</v>
      </c>
      <c r="R79" s="35">
        <f>IF(H79+I79=0,0,H79/(H79+I79))</f>
        <v>0.58823529411764708</v>
      </c>
      <c r="T79">
        <f>IF($G79&lt;$Y$1,100,O79)</f>
        <v>100</v>
      </c>
      <c r="U79">
        <f>IF($G79&lt;$Y$1,100,P79)</f>
        <v>100</v>
      </c>
      <c r="V79">
        <f>IF($G79&lt;$Y$1,0,Q79)</f>
        <v>0</v>
      </c>
      <c r="W79">
        <f>IF(H79+I79&lt;(20*$Y$1/162),0,R79)</f>
        <v>0</v>
      </c>
      <c r="X79" t="s">
        <v>99</v>
      </c>
    </row>
    <row r="80" spans="1:25" x14ac:dyDescent="0.25">
      <c r="A80" s="64" t="s">
        <v>373</v>
      </c>
      <c r="B80" t="s">
        <v>5</v>
      </c>
      <c r="C80">
        <v>57</v>
      </c>
      <c r="D80">
        <v>0</v>
      </c>
      <c r="E80">
        <v>0</v>
      </c>
      <c r="F80">
        <v>0</v>
      </c>
      <c r="G80">
        <v>80.663336400000006</v>
      </c>
      <c r="H80">
        <v>3</v>
      </c>
      <c r="I80">
        <v>10</v>
      </c>
      <c r="J80">
        <v>29</v>
      </c>
      <c r="K80">
        <v>29</v>
      </c>
      <c r="L80">
        <v>69</v>
      </c>
      <c r="M80">
        <v>21</v>
      </c>
      <c r="N80">
        <v>24</v>
      </c>
      <c r="O80">
        <f>IF(G80=0,100,9*J80/G80)</f>
        <v>3.2356707724774942</v>
      </c>
      <c r="P80">
        <f>IF(G80=0,100,9*K80/G80)</f>
        <v>3.2356707724774942</v>
      </c>
      <c r="Q80" s="35">
        <f>IF(G80=0,0,9*L80/G80)</f>
        <v>7.6986649414119688</v>
      </c>
      <c r="R80" s="35">
        <f>IF(H80+I80=0,0,H80/(H80+I80))</f>
        <v>0.23076923076923078</v>
      </c>
      <c r="T80">
        <f>IF($G80&lt;$Y$1,100,O80)</f>
        <v>100</v>
      </c>
      <c r="U80">
        <f>IF($G80&lt;$Y$1,100,P80)</f>
        <v>100</v>
      </c>
      <c r="V80">
        <f>IF($G80&lt;$Y$1,0,Q80)</f>
        <v>0</v>
      </c>
      <c r="W80">
        <f>IF(H80+I80&lt;(20*$Y$1/162),0,R80)</f>
        <v>0</v>
      </c>
      <c r="X80" t="s">
        <v>770</v>
      </c>
    </row>
    <row r="81" spans="1:25" x14ac:dyDescent="0.25">
      <c r="A81" s="64" t="s">
        <v>681</v>
      </c>
      <c r="B81" t="s">
        <v>658</v>
      </c>
      <c r="C81">
        <v>48</v>
      </c>
      <c r="D81">
        <v>0</v>
      </c>
      <c r="E81">
        <v>0</v>
      </c>
      <c r="F81">
        <v>0</v>
      </c>
      <c r="G81">
        <v>66.995333299996588</v>
      </c>
      <c r="H81">
        <v>2</v>
      </c>
      <c r="I81">
        <v>9</v>
      </c>
      <c r="J81">
        <v>32</v>
      </c>
      <c r="K81">
        <v>21</v>
      </c>
      <c r="L81">
        <v>59</v>
      </c>
      <c r="M81">
        <v>20</v>
      </c>
      <c r="N81">
        <v>22</v>
      </c>
      <c r="O81">
        <f>IF(G81=0,100,9*J81/G81)</f>
        <v>4.2988068842104656</v>
      </c>
      <c r="P81">
        <f>IF(G81=0,100,9*K81/G81)</f>
        <v>2.8210920177631182</v>
      </c>
      <c r="Q81" s="35">
        <f>IF(G81=0,0,9*L81/G81)</f>
        <v>7.9259251927630467</v>
      </c>
      <c r="R81" s="35">
        <f>IF(H81+I81=0,0,H81/(H81+I81))</f>
        <v>0.18181818181818182</v>
      </c>
      <c r="T81">
        <f>IF($G81&lt;$Y$1,100,O81)</f>
        <v>100</v>
      </c>
      <c r="U81">
        <f>IF($G81&lt;$Y$1,100,P81)</f>
        <v>100</v>
      </c>
      <c r="V81">
        <f>IF($G81&lt;$Y$1,0,Q81)</f>
        <v>0</v>
      </c>
      <c r="W81">
        <f>IF(H81+I81&lt;(20*$Y$1/162),0,R81)</f>
        <v>0</v>
      </c>
      <c r="X81" t="s">
        <v>99</v>
      </c>
    </row>
    <row r="82" spans="1:25" x14ac:dyDescent="0.25">
      <c r="A82" s="62" t="s">
        <v>269</v>
      </c>
      <c r="B82" t="s">
        <v>239</v>
      </c>
      <c r="C82">
        <v>38</v>
      </c>
      <c r="D82">
        <v>0</v>
      </c>
      <c r="E82">
        <v>0</v>
      </c>
      <c r="F82">
        <v>0</v>
      </c>
      <c r="G82">
        <v>49.998980000000003</v>
      </c>
      <c r="H82">
        <v>6</v>
      </c>
      <c r="I82">
        <v>5</v>
      </c>
      <c r="J82">
        <v>16</v>
      </c>
      <c r="K82">
        <v>10</v>
      </c>
      <c r="L82">
        <v>43</v>
      </c>
      <c r="M82">
        <v>13</v>
      </c>
      <c r="N82">
        <v>18</v>
      </c>
      <c r="O82">
        <f>IF(G82=0,100,9*J82/G82)</f>
        <v>2.8800587531985649</v>
      </c>
      <c r="P82">
        <f>IF(G82=0,100,9*K82/G82)</f>
        <v>1.8000367207491033</v>
      </c>
      <c r="Q82" s="35">
        <f>IF(G82=0,0,9*L82/G82)</f>
        <v>7.7401578992211437</v>
      </c>
      <c r="R82" s="35">
        <f>IF(H82+I82=0,0,H82/(H82+I82))</f>
        <v>0.54545454545454541</v>
      </c>
      <c r="T82">
        <f>IF($G82&lt;$Y$1,100,O82)</f>
        <v>100</v>
      </c>
      <c r="U82">
        <f>IF($G82&lt;$Y$1,100,P82)</f>
        <v>100</v>
      </c>
      <c r="V82">
        <f>IF($G82&lt;$Y$1,0,Q82)</f>
        <v>0</v>
      </c>
      <c r="W82">
        <f>IF(H82+I82&lt;(20*$Y$1/162),0,R82)</f>
        <v>0</v>
      </c>
      <c r="X82" t="s">
        <v>770</v>
      </c>
    </row>
    <row r="83" spans="1:25" x14ac:dyDescent="0.25">
      <c r="A83" s="62" t="s">
        <v>194</v>
      </c>
      <c r="B83" t="s">
        <v>185</v>
      </c>
      <c r="C83">
        <v>44</v>
      </c>
      <c r="D83">
        <v>0</v>
      </c>
      <c r="E83">
        <v>0</v>
      </c>
      <c r="F83">
        <v>0</v>
      </c>
      <c r="G83">
        <v>67.662999999999997</v>
      </c>
      <c r="H83">
        <v>6</v>
      </c>
      <c r="I83">
        <v>3</v>
      </c>
      <c r="J83">
        <v>26</v>
      </c>
      <c r="K83">
        <v>23</v>
      </c>
      <c r="L83">
        <v>50</v>
      </c>
      <c r="M83">
        <v>12</v>
      </c>
      <c r="N83">
        <v>18</v>
      </c>
      <c r="O83">
        <f>IF(G83=0,100,9*J83/G83)</f>
        <v>3.4583154752227956</v>
      </c>
      <c r="P83">
        <f>IF(G83=0,100,9*K83/G83)</f>
        <v>3.0592790742355498</v>
      </c>
      <c r="Q83" s="35">
        <f>IF(G83=0,0,9*L83/G83)</f>
        <v>6.6506066831207606</v>
      </c>
      <c r="R83" s="35">
        <f>IF(H83+I83=0,0,H83/(H83+I83))</f>
        <v>0.66666666666666663</v>
      </c>
      <c r="T83">
        <f>IF($G83&lt;$Y$1,100,O83)</f>
        <v>100</v>
      </c>
      <c r="U83">
        <f>IF($G83&lt;$Y$1,100,P83)</f>
        <v>100</v>
      </c>
      <c r="V83">
        <f>IF($G83&lt;$Y$1,0,Q83)</f>
        <v>0</v>
      </c>
      <c r="W83">
        <f>IF(H83+I83&lt;(20*$Y$1/162),0,R83)</f>
        <v>0</v>
      </c>
      <c r="X83" t="s">
        <v>99</v>
      </c>
      <c r="Y83" t="s">
        <v>9</v>
      </c>
    </row>
    <row r="84" spans="1:25" x14ac:dyDescent="0.25">
      <c r="A84" s="62" t="s">
        <v>188</v>
      </c>
      <c r="B84" t="s">
        <v>185</v>
      </c>
      <c r="C84">
        <v>47</v>
      </c>
      <c r="D84">
        <v>0</v>
      </c>
      <c r="E84">
        <v>0</v>
      </c>
      <c r="F84">
        <v>0</v>
      </c>
      <c r="G84">
        <v>69.664000000000001</v>
      </c>
      <c r="H84">
        <v>7</v>
      </c>
      <c r="I84">
        <v>6</v>
      </c>
      <c r="J84">
        <v>32</v>
      </c>
      <c r="K84">
        <v>26</v>
      </c>
      <c r="L84">
        <v>52</v>
      </c>
      <c r="M84">
        <v>8</v>
      </c>
      <c r="N84">
        <v>15</v>
      </c>
      <c r="O84">
        <f>IF(G84=0,100,9*J84/G84)</f>
        <v>4.1341295360587962</v>
      </c>
      <c r="P84">
        <f>IF(G84=0,100,9*K84/G84)</f>
        <v>3.358980248047772</v>
      </c>
      <c r="Q84" s="35">
        <f>IF(G84=0,0,9*L84/G84)</f>
        <v>6.7179604960955439</v>
      </c>
      <c r="R84" s="35">
        <f>IF(H84+I84=0,0,H84/(H84+I84))</f>
        <v>0.53846153846153844</v>
      </c>
      <c r="T84">
        <f>IF($G84&lt;$Y$1,100,O84)</f>
        <v>100</v>
      </c>
      <c r="U84">
        <f>IF($G84&lt;$Y$1,100,P84)</f>
        <v>100</v>
      </c>
      <c r="V84">
        <f>IF($G84&lt;$Y$1,0,Q84)</f>
        <v>0</v>
      </c>
      <c r="W84">
        <f>IF(H84+I84&lt;(20*$Y$1/162),0,R84)</f>
        <v>0</v>
      </c>
      <c r="X84" t="s">
        <v>770</v>
      </c>
    </row>
    <row r="85" spans="1:25" x14ac:dyDescent="0.25">
      <c r="A85" s="64" t="s">
        <v>572</v>
      </c>
      <c r="B85" t="s">
        <v>553</v>
      </c>
      <c r="C85">
        <v>66</v>
      </c>
      <c r="D85">
        <v>0</v>
      </c>
      <c r="E85">
        <v>0</v>
      </c>
      <c r="F85">
        <v>0</v>
      </c>
      <c r="G85">
        <v>101.6682936666667</v>
      </c>
      <c r="H85">
        <v>9</v>
      </c>
      <c r="I85">
        <v>7</v>
      </c>
      <c r="J85">
        <v>42</v>
      </c>
      <c r="K85">
        <v>16</v>
      </c>
      <c r="L85">
        <v>71</v>
      </c>
      <c r="M85">
        <v>7</v>
      </c>
      <c r="N85">
        <v>15</v>
      </c>
      <c r="O85">
        <f>IF(G85=0,100,9*J85/G85)</f>
        <v>3.7179732871225744</v>
      </c>
      <c r="P85">
        <f>IF(G85=0,100,9*K85/G85)</f>
        <v>1.416370776046695</v>
      </c>
      <c r="Q85" s="35">
        <f>IF(G85=0,0,9*L85/G85)</f>
        <v>6.2851453187072091</v>
      </c>
      <c r="R85" s="35">
        <f>IF(H85+I85=0,0,H85/(H85+I85))</f>
        <v>0.5625</v>
      </c>
      <c r="T85">
        <f>IF($G85&lt;$Y$1,100,O85)</f>
        <v>100</v>
      </c>
      <c r="U85">
        <f>IF($G85&lt;$Y$1,100,P85)</f>
        <v>100</v>
      </c>
      <c r="V85">
        <f>IF($G85&lt;$Y$1,0,Q85)</f>
        <v>0</v>
      </c>
      <c r="W85">
        <f>IF(H85+I85&lt;(20*$Y$1/162),0,R85)</f>
        <v>0</v>
      </c>
      <c r="X85" t="s">
        <v>99</v>
      </c>
    </row>
    <row r="86" spans="1:25" x14ac:dyDescent="0.25">
      <c r="A86" t="s">
        <v>82</v>
      </c>
      <c r="B86" t="s">
        <v>43</v>
      </c>
      <c r="C86">
        <v>54</v>
      </c>
      <c r="D86">
        <v>0</v>
      </c>
      <c r="E86">
        <v>0</v>
      </c>
      <c r="F86">
        <v>0</v>
      </c>
      <c r="G86">
        <v>77.665660000000003</v>
      </c>
      <c r="H86">
        <v>8</v>
      </c>
      <c r="I86">
        <v>4</v>
      </c>
      <c r="J86">
        <v>35</v>
      </c>
      <c r="K86">
        <v>33</v>
      </c>
      <c r="L86">
        <v>44</v>
      </c>
      <c r="M86">
        <v>5</v>
      </c>
      <c r="N86">
        <v>13</v>
      </c>
      <c r="O86">
        <f>IF(G86=0,100,9*J86/G86)</f>
        <v>4.0558465607579981</v>
      </c>
      <c r="P86">
        <f>IF(G86=0,100,9*K86/G86)</f>
        <v>3.8240839001432549</v>
      </c>
      <c r="Q86" s="35">
        <f>IF(G86=0,0,9*L86/G86)</f>
        <v>5.0987785335243396</v>
      </c>
      <c r="R86" s="35">
        <f>IF(H86+I86=0,0,H86/(H86+I86))</f>
        <v>0.66666666666666663</v>
      </c>
      <c r="T86">
        <f>IF($G86&lt;$Y$1,100,O86)</f>
        <v>100</v>
      </c>
      <c r="U86">
        <f>IF($G86&lt;$Y$1,100,P86)</f>
        <v>100</v>
      </c>
      <c r="V86">
        <f>IF($G86&lt;$Y$1,0,Q86)</f>
        <v>0</v>
      </c>
      <c r="W86">
        <f>IF(H86+I86&lt;(20*$Y$1/162),0,R86)</f>
        <v>0</v>
      </c>
      <c r="X86" t="s">
        <v>99</v>
      </c>
      <c r="Y86" t="s">
        <v>9</v>
      </c>
    </row>
    <row r="87" spans="1:25" x14ac:dyDescent="0.25">
      <c r="A87" s="79" t="s">
        <v>441</v>
      </c>
      <c r="B87" s="78" t="s">
        <v>413</v>
      </c>
      <c r="C87" s="78">
        <v>63</v>
      </c>
      <c r="D87" s="78">
        <v>0</v>
      </c>
      <c r="E87" s="78">
        <v>0</v>
      </c>
      <c r="F87" s="78">
        <v>0</v>
      </c>
      <c r="G87" s="78">
        <v>88.299299999999988</v>
      </c>
      <c r="H87" s="78">
        <v>9</v>
      </c>
      <c r="I87" s="78">
        <v>5</v>
      </c>
      <c r="J87" s="78">
        <v>39</v>
      </c>
      <c r="K87" s="78">
        <v>36</v>
      </c>
      <c r="L87" s="78">
        <v>89</v>
      </c>
      <c r="M87" s="78">
        <v>3</v>
      </c>
      <c r="N87" s="78">
        <v>12</v>
      </c>
      <c r="O87" s="78">
        <f>IF(G87=0,100,9*J87/G87)</f>
        <v>3.9751164505267882</v>
      </c>
      <c r="P87" s="78">
        <f>IF(G87=0,100,9*K87/G87)</f>
        <v>3.6693382620247279</v>
      </c>
      <c r="Q87" s="67">
        <f>IF(G87=0,0,9*L87/G87)</f>
        <v>9.0714195922277998</v>
      </c>
      <c r="R87" s="67">
        <f>IF(H87+I87=0,0,H87/(H87+I87))</f>
        <v>0.6428571428571429</v>
      </c>
      <c r="S87" s="78"/>
      <c r="T87" s="78">
        <f>IF($G87&lt;$Y$1,100,O87)</f>
        <v>100</v>
      </c>
      <c r="U87" s="78">
        <f>IF($G87&lt;$Y$1,100,P87)</f>
        <v>100</v>
      </c>
      <c r="V87" s="78">
        <f>IF($G87&lt;$Y$1,0,Q87)</f>
        <v>0</v>
      </c>
      <c r="W87" s="78">
        <f>IF(H87+I87&lt;(20*$Y$1/162),0,R87)</f>
        <v>0</v>
      </c>
      <c r="X87" s="78" t="s">
        <v>770</v>
      </c>
      <c r="Y87" s="78"/>
    </row>
    <row r="88" spans="1:25" x14ac:dyDescent="0.25">
      <c r="A88" s="62" t="s">
        <v>616</v>
      </c>
      <c r="B88" t="s">
        <v>588</v>
      </c>
      <c r="C88">
        <v>59</v>
      </c>
      <c r="D88">
        <v>0</v>
      </c>
      <c r="E88">
        <v>0</v>
      </c>
      <c r="F88">
        <v>0</v>
      </c>
      <c r="G88">
        <v>68.333330000000004</v>
      </c>
      <c r="H88">
        <v>10</v>
      </c>
      <c r="I88">
        <v>3</v>
      </c>
      <c r="J88">
        <v>19</v>
      </c>
      <c r="K88">
        <v>28</v>
      </c>
      <c r="L88">
        <v>61</v>
      </c>
      <c r="M88">
        <v>2</v>
      </c>
      <c r="N88">
        <v>12</v>
      </c>
      <c r="O88">
        <f>IF(G88=0,100,9*J88/G88)</f>
        <v>2.5024391464604459</v>
      </c>
      <c r="P88">
        <f>IF(G88=0,100,9*K88/G88)</f>
        <v>3.6878050579417101</v>
      </c>
      <c r="Q88" s="35">
        <f>IF(G88=0,0,9*L88/G88)</f>
        <v>8.0341467333730101</v>
      </c>
      <c r="R88" s="35">
        <f>IF(H88+I88=0,0,H88/(H88+I88))</f>
        <v>0.76923076923076927</v>
      </c>
      <c r="T88">
        <f>IF($G88&lt;$Y$1,100,O88)</f>
        <v>100</v>
      </c>
      <c r="U88">
        <f>IF($G88&lt;$Y$1,100,P88)</f>
        <v>100</v>
      </c>
      <c r="V88">
        <f>IF($G88&lt;$Y$1,0,Q88)</f>
        <v>0</v>
      </c>
      <c r="W88">
        <f>IF(H88+I88&lt;(20*$Y$1/162),0,R88)</f>
        <v>0</v>
      </c>
      <c r="X88" t="s">
        <v>99</v>
      </c>
    </row>
    <row r="89" spans="1:25" x14ac:dyDescent="0.25">
      <c r="A89" s="64" t="s">
        <v>689</v>
      </c>
      <c r="B89" t="s">
        <v>658</v>
      </c>
      <c r="C89">
        <v>54</v>
      </c>
      <c r="D89">
        <v>0</v>
      </c>
      <c r="E89">
        <v>0</v>
      </c>
      <c r="F89">
        <v>0</v>
      </c>
      <c r="G89">
        <v>90.32966733329998</v>
      </c>
      <c r="H89">
        <v>6</v>
      </c>
      <c r="I89">
        <v>7</v>
      </c>
      <c r="J89">
        <v>39</v>
      </c>
      <c r="K89">
        <v>33</v>
      </c>
      <c r="L89">
        <v>59</v>
      </c>
      <c r="M89">
        <v>6</v>
      </c>
      <c r="N89">
        <v>11</v>
      </c>
      <c r="O89">
        <f>IF(G89=0,100,9*J89/G89)</f>
        <v>3.8857665522543563</v>
      </c>
      <c r="P89">
        <f>IF(G89=0,100,9*K89/G89)</f>
        <v>3.2879563134459935</v>
      </c>
      <c r="Q89" s="35">
        <f>IF(G89=0,0,9*L89/G89)</f>
        <v>5.8784673482822312</v>
      </c>
      <c r="R89" s="35">
        <f>IF(H89+I89=0,0,H89/(H89+I89))</f>
        <v>0.46153846153846156</v>
      </c>
      <c r="T89">
        <f>IF($G89&lt;$Y$1,100,O89)</f>
        <v>100</v>
      </c>
      <c r="U89">
        <f>IF($G89&lt;$Y$1,100,P89)</f>
        <v>100</v>
      </c>
      <c r="V89">
        <f>IF($G89&lt;$Y$1,0,Q89)</f>
        <v>0</v>
      </c>
      <c r="W89">
        <f>IF(H89+I89&lt;(20*$Y$1/162),0,R89)</f>
        <v>0</v>
      </c>
      <c r="X89" t="s">
        <v>99</v>
      </c>
    </row>
    <row r="90" spans="1:25" x14ac:dyDescent="0.25">
      <c r="A90" s="62" t="s">
        <v>193</v>
      </c>
      <c r="B90" t="s">
        <v>185</v>
      </c>
      <c r="C90">
        <v>37</v>
      </c>
      <c r="D90">
        <v>0</v>
      </c>
      <c r="E90">
        <v>0</v>
      </c>
      <c r="F90">
        <v>0</v>
      </c>
      <c r="G90">
        <v>46.33</v>
      </c>
      <c r="H90">
        <v>3</v>
      </c>
      <c r="I90">
        <v>3</v>
      </c>
      <c r="J90">
        <v>14</v>
      </c>
      <c r="K90">
        <v>17</v>
      </c>
      <c r="L90">
        <v>40</v>
      </c>
      <c r="M90">
        <v>8</v>
      </c>
      <c r="N90">
        <v>10</v>
      </c>
      <c r="O90">
        <f>IF(G90=0,100,9*J90/G90)</f>
        <v>2.7196201165551481</v>
      </c>
      <c r="P90">
        <f>IF(G90=0,100,9*K90/G90)</f>
        <v>3.3023958558169655</v>
      </c>
      <c r="Q90" s="35">
        <f>IF(G90=0,0,9*L90/G90)</f>
        <v>7.7703431901575657</v>
      </c>
      <c r="R90" s="35">
        <f>IF(H90+I90=0,0,H90/(H90+I90))</f>
        <v>0.5</v>
      </c>
      <c r="T90">
        <f>IF($G90&lt;$Y$1,100,O90)</f>
        <v>100</v>
      </c>
      <c r="U90">
        <f>IF($G90&lt;$Y$1,100,P90)</f>
        <v>100</v>
      </c>
      <c r="V90">
        <f>IF($G90&lt;$Y$1,0,Q90)</f>
        <v>0</v>
      </c>
      <c r="W90">
        <f>IF(H90+I90&lt;(20*$Y$1/162),0,R90)</f>
        <v>0</v>
      </c>
      <c r="X90" t="s">
        <v>99</v>
      </c>
    </row>
    <row r="91" spans="1:25" x14ac:dyDescent="0.25">
      <c r="A91" s="62" t="s">
        <v>267</v>
      </c>
      <c r="B91" t="s">
        <v>239</v>
      </c>
      <c r="C91">
        <v>45</v>
      </c>
      <c r="D91">
        <v>0</v>
      </c>
      <c r="E91">
        <v>0</v>
      </c>
      <c r="F91">
        <v>0</v>
      </c>
      <c r="G91">
        <v>66.999989999999997</v>
      </c>
      <c r="H91">
        <v>4</v>
      </c>
      <c r="I91">
        <v>4</v>
      </c>
      <c r="J91">
        <v>31</v>
      </c>
      <c r="K91">
        <v>25</v>
      </c>
      <c r="L91">
        <v>54</v>
      </c>
      <c r="M91">
        <v>6</v>
      </c>
      <c r="N91">
        <v>10</v>
      </c>
      <c r="O91">
        <f>IF(G91=0,100,9*J91/G91)</f>
        <v>4.1641797259969744</v>
      </c>
      <c r="P91">
        <f>IF(G91=0,100,9*K91/G91)</f>
        <v>3.3582094564491727</v>
      </c>
      <c r="Q91" s="35">
        <f>IF(G91=0,0,9*L91/G91)</f>
        <v>7.2537324259302132</v>
      </c>
      <c r="R91" s="35">
        <f>IF(H91+I91=0,0,H91/(H91+I91))</f>
        <v>0.5</v>
      </c>
      <c r="T91">
        <f>IF($G91&lt;$Y$1,100,O91)</f>
        <v>100</v>
      </c>
      <c r="U91">
        <f>IF($G91&lt;$Y$1,100,P91)</f>
        <v>100</v>
      </c>
      <c r="V91">
        <f>IF($G91&lt;$Y$1,0,Q91)</f>
        <v>0</v>
      </c>
      <c r="W91">
        <f>IF(H91+I91&lt;(20*$Y$1/162),0,R91)</f>
        <v>0</v>
      </c>
      <c r="X91" t="s">
        <v>770</v>
      </c>
      <c r="Y91" t="s">
        <v>9</v>
      </c>
    </row>
    <row r="92" spans="1:25" x14ac:dyDescent="0.25">
      <c r="A92" s="62" t="s">
        <v>191</v>
      </c>
      <c r="B92" t="s">
        <v>185</v>
      </c>
      <c r="C92">
        <v>49</v>
      </c>
      <c r="D92">
        <v>0</v>
      </c>
      <c r="E92">
        <v>0</v>
      </c>
      <c r="F92">
        <v>0</v>
      </c>
      <c r="G92">
        <v>83.331999999999994</v>
      </c>
      <c r="H92">
        <v>7</v>
      </c>
      <c r="I92">
        <v>4</v>
      </c>
      <c r="J92">
        <v>23</v>
      </c>
      <c r="K92">
        <v>24</v>
      </c>
      <c r="L92">
        <v>51</v>
      </c>
      <c r="M92">
        <v>3</v>
      </c>
      <c r="N92">
        <v>10</v>
      </c>
      <c r="O92">
        <f>IF(G92=0,100,9*J92/G92)</f>
        <v>2.4840397446359144</v>
      </c>
      <c r="P92">
        <f>IF(G92=0,100,9*K92/G92)</f>
        <v>2.592041472663563</v>
      </c>
      <c r="Q92" s="35">
        <f>IF(G92=0,0,9*L92/G92)</f>
        <v>5.508088129410071</v>
      </c>
      <c r="R92" s="35">
        <f>IF(H92+I92=0,0,H92/(H92+I92))</f>
        <v>0.63636363636363635</v>
      </c>
      <c r="T92">
        <f>IF($G92&lt;$Y$1,100,O92)</f>
        <v>100</v>
      </c>
      <c r="U92">
        <f>IF($G92&lt;$Y$1,100,P92)</f>
        <v>100</v>
      </c>
      <c r="V92">
        <f>IF($G92&lt;$Y$1,0,Q92)</f>
        <v>0</v>
      </c>
      <c r="W92">
        <f>IF(H92+I92&lt;(20*$Y$1/162),0,R92)</f>
        <v>0</v>
      </c>
      <c r="X92" t="s">
        <v>99</v>
      </c>
    </row>
    <row r="93" spans="1:25" x14ac:dyDescent="0.25">
      <c r="A93" s="62" t="s">
        <v>189</v>
      </c>
      <c r="B93" t="s">
        <v>185</v>
      </c>
      <c r="C93">
        <v>59</v>
      </c>
      <c r="D93">
        <v>0</v>
      </c>
      <c r="E93">
        <v>0</v>
      </c>
      <c r="F93">
        <v>0</v>
      </c>
      <c r="G93">
        <v>89.664999999999992</v>
      </c>
      <c r="H93">
        <v>8</v>
      </c>
      <c r="I93">
        <v>3</v>
      </c>
      <c r="J93">
        <v>44</v>
      </c>
      <c r="K93">
        <v>37</v>
      </c>
      <c r="L93">
        <v>58</v>
      </c>
      <c r="M93">
        <v>2</v>
      </c>
      <c r="N93">
        <v>10</v>
      </c>
      <c r="O93">
        <f>IF(G93=0,100,9*J93/G93)</f>
        <v>4.4164389672670499</v>
      </c>
      <c r="P93">
        <f>IF(G93=0,100,9*K93/G93)</f>
        <v>3.7138236770200193</v>
      </c>
      <c r="Q93" s="67">
        <f>IF(G93=0,0,9*L93/G93)</f>
        <v>5.8216695477611111</v>
      </c>
      <c r="R93" s="67">
        <f>IF(H93+I93=0,0,H93/(H93+I93))</f>
        <v>0.72727272727272729</v>
      </c>
      <c r="T93">
        <f>IF($G93&lt;$Y$1,100,O93)</f>
        <v>100</v>
      </c>
      <c r="U93">
        <f>IF($G93&lt;$Y$1,100,P93)</f>
        <v>100</v>
      </c>
      <c r="V93">
        <f>IF($G93&lt;$Y$1,0,Q93)</f>
        <v>0</v>
      </c>
      <c r="W93">
        <f>IF(H93+I93&lt;(20*$Y$1/162),0,R93)</f>
        <v>0</v>
      </c>
      <c r="X93" t="s">
        <v>770</v>
      </c>
      <c r="Y93" t="s">
        <v>9</v>
      </c>
    </row>
    <row r="94" spans="1:25" x14ac:dyDescent="0.25">
      <c r="A94" s="62" t="s">
        <v>300</v>
      </c>
      <c r="B94" t="s">
        <v>274</v>
      </c>
      <c r="C94">
        <v>29</v>
      </c>
      <c r="D94">
        <v>12</v>
      </c>
      <c r="E94">
        <v>0</v>
      </c>
      <c r="F94">
        <v>0</v>
      </c>
      <c r="G94">
        <v>85.296999999999997</v>
      </c>
      <c r="H94">
        <v>3</v>
      </c>
      <c r="I94">
        <v>9</v>
      </c>
      <c r="J94">
        <v>61</v>
      </c>
      <c r="K94">
        <v>32</v>
      </c>
      <c r="L94">
        <v>65</v>
      </c>
      <c r="M94">
        <v>8</v>
      </c>
      <c r="N94">
        <v>9</v>
      </c>
      <c r="O94">
        <f>IF(G94=0,100,9*J94/G94)</f>
        <v>6.4363342204297922</v>
      </c>
      <c r="P94">
        <f>IF(G94=0,100,9*K94/G94)</f>
        <v>3.3764376238320222</v>
      </c>
      <c r="Q94" s="35">
        <f>IF(G94=0,0,9*L94/G94)</f>
        <v>6.8583889234087954</v>
      </c>
      <c r="R94" s="35">
        <f>IF(H94+I94=0,0,H94/(H94+I94))</f>
        <v>0.25</v>
      </c>
      <c r="T94">
        <f>IF($G94&lt;$Y$1,100,O94)</f>
        <v>100</v>
      </c>
      <c r="U94">
        <f>IF($G94&lt;$Y$1,100,P94)</f>
        <v>100</v>
      </c>
      <c r="V94">
        <f>IF($G94&lt;$Y$1,0,Q94)</f>
        <v>0</v>
      </c>
      <c r="W94">
        <f>IF(H94+I94&lt;(20*$Y$1/162),0,R94)</f>
        <v>0</v>
      </c>
      <c r="X94" t="s">
        <v>770</v>
      </c>
      <c r="Y94" t="s">
        <v>9</v>
      </c>
    </row>
    <row r="95" spans="1:25" x14ac:dyDescent="0.25">
      <c r="A95" t="s">
        <v>342</v>
      </c>
      <c r="B95" t="s">
        <v>309</v>
      </c>
      <c r="C95">
        <v>12</v>
      </c>
      <c r="D95">
        <v>0</v>
      </c>
      <c r="E95">
        <v>0</v>
      </c>
      <c r="F95">
        <v>0</v>
      </c>
      <c r="G95">
        <v>14</v>
      </c>
      <c r="H95">
        <v>2</v>
      </c>
      <c r="I95">
        <v>0</v>
      </c>
      <c r="J95">
        <v>0</v>
      </c>
      <c r="K95">
        <v>7</v>
      </c>
      <c r="L95">
        <v>14</v>
      </c>
      <c r="M95">
        <v>7</v>
      </c>
      <c r="N95">
        <v>9</v>
      </c>
      <c r="O95">
        <f>IF(G95=0,100,9*J95/G95)</f>
        <v>0</v>
      </c>
      <c r="P95">
        <f>IF(G95=0,100,9*K95/G95)</f>
        <v>4.5</v>
      </c>
      <c r="Q95" s="35">
        <f>IF(G95=0,0,9*L95/G95)</f>
        <v>9</v>
      </c>
      <c r="R95" s="35">
        <f>IF(H95+I95=0,0,H95/(H95+I95))</f>
        <v>1</v>
      </c>
      <c r="T95">
        <f>IF($G95&lt;$Y$1,100,O95)</f>
        <v>100</v>
      </c>
      <c r="U95">
        <f>IF($G95&lt;$Y$1,100,P95)</f>
        <v>100</v>
      </c>
      <c r="V95">
        <f>IF($G95&lt;$Y$1,0,Q95)</f>
        <v>0</v>
      </c>
      <c r="W95">
        <f>IF(H95+I95&lt;(20*$Y$1/162),0,R95)</f>
        <v>0</v>
      </c>
      <c r="X95" t="s">
        <v>770</v>
      </c>
      <c r="Y95" t="s">
        <v>9</v>
      </c>
    </row>
    <row r="96" spans="1:25" x14ac:dyDescent="0.25">
      <c r="A96" s="62" t="s">
        <v>614</v>
      </c>
      <c r="B96" t="s">
        <v>588</v>
      </c>
      <c r="C96">
        <v>63</v>
      </c>
      <c r="D96">
        <v>0</v>
      </c>
      <c r="E96">
        <v>0</v>
      </c>
      <c r="F96">
        <v>0</v>
      </c>
      <c r="G96">
        <v>80.665909999999997</v>
      </c>
      <c r="H96">
        <v>7</v>
      </c>
      <c r="I96">
        <v>3</v>
      </c>
      <c r="J96">
        <v>32</v>
      </c>
      <c r="K96">
        <v>8</v>
      </c>
      <c r="L96">
        <v>48</v>
      </c>
      <c r="M96">
        <v>2</v>
      </c>
      <c r="N96">
        <v>9</v>
      </c>
      <c r="O96">
        <f>IF(G96=0,100,9*J96/G96)</f>
        <v>3.5702814237141811</v>
      </c>
      <c r="P96">
        <f>IF(G96=0,100,9*K96/G96)</f>
        <v>0.89257035592854528</v>
      </c>
      <c r="Q96" s="67">
        <f>IF(G96=0,0,9*L96/G96)</f>
        <v>5.3554221355712723</v>
      </c>
      <c r="R96" s="67">
        <f>IF(H96+I96=0,0,H96/(H96+I96))</f>
        <v>0.7</v>
      </c>
      <c r="T96">
        <f>IF($G96&lt;$Y$1,100,O96)</f>
        <v>100</v>
      </c>
      <c r="U96">
        <f>IF($G96&lt;$Y$1,100,P96)</f>
        <v>100</v>
      </c>
      <c r="V96">
        <f>IF($G96&lt;$Y$1,0,Q96)</f>
        <v>0</v>
      </c>
      <c r="W96">
        <f>IF(H96+I96&lt;(20*$Y$1/162),0,R96)</f>
        <v>0</v>
      </c>
      <c r="X96" t="s">
        <v>99</v>
      </c>
    </row>
    <row r="97" spans="1:25" x14ac:dyDescent="0.25">
      <c r="A97" s="64" t="s">
        <v>125</v>
      </c>
      <c r="B97" t="s">
        <v>99</v>
      </c>
      <c r="C97">
        <v>65</v>
      </c>
      <c r="D97">
        <v>0</v>
      </c>
      <c r="E97">
        <v>0</v>
      </c>
      <c r="F97">
        <v>0</v>
      </c>
      <c r="G97">
        <v>101.32633333329998</v>
      </c>
      <c r="H97">
        <v>9</v>
      </c>
      <c r="I97">
        <v>1</v>
      </c>
      <c r="J97">
        <v>54</v>
      </c>
      <c r="K97">
        <v>29</v>
      </c>
      <c r="L97">
        <v>60</v>
      </c>
      <c r="M97">
        <v>1</v>
      </c>
      <c r="N97">
        <v>9</v>
      </c>
      <c r="O97">
        <f>IF(G97=0,100,9*J97/G97)</f>
        <v>4.7963839607357084</v>
      </c>
      <c r="P97">
        <f>IF(G97=0,100,9*K97/G97)</f>
        <v>2.575835830765473</v>
      </c>
      <c r="Q97" s="35">
        <f>IF(G97=0,0,9*L97/G97)</f>
        <v>5.3293155119285647</v>
      </c>
      <c r="R97" s="35">
        <f>IF(H97+I97=0,0,H97/(H97+I97))</f>
        <v>0.9</v>
      </c>
      <c r="T97">
        <f>IF($G97&lt;$Y$1,100,O97)</f>
        <v>100</v>
      </c>
      <c r="U97">
        <f>IF($G97&lt;$Y$1,100,P97)</f>
        <v>100</v>
      </c>
      <c r="V97">
        <f>IF($G97&lt;$Y$1,0,Q97)</f>
        <v>0</v>
      </c>
      <c r="W97">
        <f>IF(H97+I97&lt;(20*$Y$1/162),0,R97)</f>
        <v>0</v>
      </c>
      <c r="X97" t="s">
        <v>770</v>
      </c>
    </row>
    <row r="98" spans="1:25" x14ac:dyDescent="0.25">
      <c r="A98" s="62" t="s">
        <v>513</v>
      </c>
      <c r="B98" t="s">
        <v>483</v>
      </c>
      <c r="C98">
        <v>52</v>
      </c>
      <c r="D98">
        <v>0</v>
      </c>
      <c r="E98">
        <v>0</v>
      </c>
      <c r="F98">
        <v>0</v>
      </c>
      <c r="G98">
        <v>55.996659999999999</v>
      </c>
      <c r="H98">
        <v>8</v>
      </c>
      <c r="I98">
        <v>3</v>
      </c>
      <c r="J98">
        <v>21</v>
      </c>
      <c r="K98">
        <v>9</v>
      </c>
      <c r="L98">
        <v>32</v>
      </c>
      <c r="M98">
        <v>1</v>
      </c>
      <c r="N98">
        <v>9</v>
      </c>
      <c r="O98">
        <f>IF(G98=0,100,9*J98/G98)</f>
        <v>3.3752013066493611</v>
      </c>
      <c r="P98">
        <f>IF(G98=0,100,9*K98/G98)</f>
        <v>1.4465148457068691</v>
      </c>
      <c r="Q98" s="35">
        <f>IF(G98=0,0,9*L98/G98)</f>
        <v>5.1431638958466452</v>
      </c>
      <c r="R98" s="35">
        <f>IF(H98+I98=0,0,H98/(H98+I98))</f>
        <v>0.72727272727272729</v>
      </c>
      <c r="T98">
        <f>IF($G98&lt;$Y$1,100,O98)</f>
        <v>100</v>
      </c>
      <c r="U98">
        <f>IF($G98&lt;$Y$1,100,P98)</f>
        <v>100</v>
      </c>
      <c r="V98">
        <f>IF($G98&lt;$Y$1,0,Q98)</f>
        <v>0</v>
      </c>
      <c r="W98">
        <f>IF(H98+I98&lt;(20*$Y$1/162),0,R98)</f>
        <v>0</v>
      </c>
      <c r="X98" t="s">
        <v>770</v>
      </c>
    </row>
    <row r="99" spans="1:25" x14ac:dyDescent="0.25">
      <c r="A99" s="64" t="s">
        <v>409</v>
      </c>
      <c r="B99" t="s">
        <v>378</v>
      </c>
      <c r="C99">
        <v>60</v>
      </c>
      <c r="D99">
        <v>0</v>
      </c>
      <c r="E99">
        <v>0</v>
      </c>
      <c r="F99">
        <v>0</v>
      </c>
      <c r="G99">
        <v>71.965999999999994</v>
      </c>
      <c r="H99">
        <v>3</v>
      </c>
      <c r="I99">
        <v>6</v>
      </c>
      <c r="J99">
        <v>44</v>
      </c>
      <c r="K99">
        <v>22</v>
      </c>
      <c r="L99">
        <v>62</v>
      </c>
      <c r="M99">
        <v>4</v>
      </c>
      <c r="N99">
        <v>7</v>
      </c>
      <c r="O99">
        <f>IF(G99=0,100,9*J99/G99)</f>
        <v>5.50259844926771</v>
      </c>
      <c r="P99">
        <f>IF(G99=0,100,9*K99/G99)</f>
        <v>2.751299224633855</v>
      </c>
      <c r="Q99" s="35">
        <f>IF(G99=0,0,9*L99/G99)</f>
        <v>7.7536614512408644</v>
      </c>
      <c r="R99" s="35">
        <f>IF(H99+I99=0,0,H99/(H99+I99))</f>
        <v>0.33333333333333331</v>
      </c>
      <c r="T99">
        <f>IF($G99&lt;$Y$1,100,O99)</f>
        <v>100</v>
      </c>
      <c r="U99">
        <f>IF($G99&lt;$Y$1,100,P99)</f>
        <v>100</v>
      </c>
      <c r="V99">
        <f>IF($G99&lt;$Y$1,0,Q99)</f>
        <v>0</v>
      </c>
      <c r="W99">
        <f>IF(H99+I99&lt;(20*$Y$1/162),0,R99)</f>
        <v>0</v>
      </c>
      <c r="X99" t="s">
        <v>770</v>
      </c>
      <c r="Y99" t="s">
        <v>9</v>
      </c>
    </row>
    <row r="100" spans="1:25" x14ac:dyDescent="0.25">
      <c r="A100" s="64" t="s">
        <v>131</v>
      </c>
      <c r="B100" t="s">
        <v>99</v>
      </c>
      <c r="C100">
        <v>63</v>
      </c>
      <c r="D100">
        <v>0</v>
      </c>
      <c r="E100">
        <v>0</v>
      </c>
      <c r="F100">
        <v>0</v>
      </c>
      <c r="G100">
        <v>101.33266333299999</v>
      </c>
      <c r="H100">
        <v>5</v>
      </c>
      <c r="I100">
        <v>7</v>
      </c>
      <c r="J100">
        <v>34</v>
      </c>
      <c r="K100">
        <v>35</v>
      </c>
      <c r="L100">
        <v>76</v>
      </c>
      <c r="M100">
        <v>2</v>
      </c>
      <c r="N100">
        <v>7</v>
      </c>
      <c r="O100">
        <f>IF(G100=0,100,9*J100/G100)</f>
        <v>3.0197568082704094</v>
      </c>
      <c r="P100">
        <f>IF(G100=0,100,9*K100/G100)</f>
        <v>3.1085731849842451</v>
      </c>
      <c r="Q100" s="35">
        <f>IF(G100=0,0,9*L100/G100)</f>
        <v>6.7500446302515034</v>
      </c>
      <c r="R100" s="35">
        <f>IF(H100+I100=0,0,H100/(H100+I100))</f>
        <v>0.41666666666666669</v>
      </c>
      <c r="T100">
        <f>IF($G100&lt;$Y$1,100,O100)</f>
        <v>100</v>
      </c>
      <c r="U100">
        <f>IF($G100&lt;$Y$1,100,P100)</f>
        <v>100</v>
      </c>
      <c r="V100">
        <f>IF($G100&lt;$Y$1,0,Q100)</f>
        <v>0</v>
      </c>
      <c r="W100">
        <f>IF(H100+I100&lt;(20*$Y$1/162),0,R100)</f>
        <v>0</v>
      </c>
      <c r="X100" t="s">
        <v>770</v>
      </c>
    </row>
    <row r="101" spans="1:25" x14ac:dyDescent="0.25">
      <c r="A101" s="64" t="s">
        <v>399</v>
      </c>
      <c r="B101" t="s">
        <v>378</v>
      </c>
      <c r="C101">
        <v>62</v>
      </c>
      <c r="D101">
        <v>0</v>
      </c>
      <c r="E101">
        <v>0</v>
      </c>
      <c r="F101">
        <v>0</v>
      </c>
      <c r="G101">
        <v>73.400000000000006</v>
      </c>
      <c r="H101">
        <v>6</v>
      </c>
      <c r="I101">
        <v>4</v>
      </c>
      <c r="J101">
        <v>31</v>
      </c>
      <c r="K101">
        <v>14</v>
      </c>
      <c r="L101">
        <v>54</v>
      </c>
      <c r="M101">
        <v>1</v>
      </c>
      <c r="N101">
        <v>7</v>
      </c>
      <c r="O101">
        <f>IF(G101=0,100,9*J101/G101)</f>
        <v>3.8010899182561304</v>
      </c>
      <c r="P101">
        <f>IF(G101=0,100,9*K101/G101)</f>
        <v>1.7166212534059944</v>
      </c>
      <c r="Q101" s="35">
        <f>IF(G101=0,0,9*L101/G101)</f>
        <v>6.6212534059945503</v>
      </c>
      <c r="R101" s="35">
        <f>IF(H101+I101=0,0,H101/(H101+I101))</f>
        <v>0.6</v>
      </c>
      <c r="T101">
        <f>IF($G101&lt;$Y$1,100,O101)</f>
        <v>100</v>
      </c>
      <c r="U101">
        <f>IF($G101&lt;$Y$1,100,P101)</f>
        <v>100</v>
      </c>
      <c r="V101">
        <f>IF($G101&lt;$Y$1,0,Q101)</f>
        <v>0</v>
      </c>
      <c r="W101">
        <f>IF(H101+I101&lt;(20*$Y$1/162),0,R101)</f>
        <v>0</v>
      </c>
      <c r="X101" t="s">
        <v>770</v>
      </c>
      <c r="Y101" t="s">
        <v>9</v>
      </c>
    </row>
    <row r="102" spans="1:25" x14ac:dyDescent="0.25">
      <c r="A102" s="62" t="s">
        <v>162</v>
      </c>
      <c r="B102" t="s">
        <v>135</v>
      </c>
      <c r="C102">
        <v>40</v>
      </c>
      <c r="D102">
        <v>0</v>
      </c>
      <c r="E102">
        <v>0</v>
      </c>
      <c r="F102">
        <v>0</v>
      </c>
      <c r="G102">
        <v>57.993309999999994</v>
      </c>
      <c r="H102">
        <v>1</v>
      </c>
      <c r="I102">
        <v>1</v>
      </c>
      <c r="J102">
        <v>28</v>
      </c>
      <c r="K102">
        <v>20</v>
      </c>
      <c r="L102">
        <v>48</v>
      </c>
      <c r="M102">
        <v>5</v>
      </c>
      <c r="N102">
        <v>6</v>
      </c>
      <c r="O102">
        <f>IF(G102=0,100,9*J102/G102)</f>
        <v>4.3453287974078396</v>
      </c>
      <c r="P102">
        <f>IF(G102=0,100,9*K102/G102)</f>
        <v>3.1038062838627423</v>
      </c>
      <c r="Q102" s="35">
        <f>IF(G102=0,0,9*L102/G102)</f>
        <v>7.4491350812705814</v>
      </c>
      <c r="R102" s="35">
        <f>IF(H102+I102=0,0,H102/(H102+I102))</f>
        <v>0.5</v>
      </c>
      <c r="T102">
        <f>IF($G102&lt;$Y$1,100,O102)</f>
        <v>100</v>
      </c>
      <c r="U102">
        <f>IF($G102&lt;$Y$1,100,P102)</f>
        <v>100</v>
      </c>
      <c r="V102">
        <f>IF($G102&lt;$Y$1,0,Q102)</f>
        <v>0</v>
      </c>
      <c r="W102">
        <f>IF(H102+I102&lt;(20*$Y$1/162),0,R102)</f>
        <v>0</v>
      </c>
      <c r="X102" t="s">
        <v>770</v>
      </c>
    </row>
    <row r="103" spans="1:25" x14ac:dyDescent="0.25">
      <c r="A103" s="64" t="s">
        <v>126</v>
      </c>
      <c r="B103" t="s">
        <v>99</v>
      </c>
      <c r="C103">
        <v>54</v>
      </c>
      <c r="D103">
        <v>0</v>
      </c>
      <c r="E103">
        <v>0</v>
      </c>
      <c r="F103">
        <v>0</v>
      </c>
      <c r="G103">
        <v>92.629333333333278</v>
      </c>
      <c r="H103">
        <v>5</v>
      </c>
      <c r="I103">
        <v>3</v>
      </c>
      <c r="J103">
        <v>37</v>
      </c>
      <c r="K103">
        <v>35</v>
      </c>
      <c r="L103">
        <v>78</v>
      </c>
      <c r="M103">
        <v>1</v>
      </c>
      <c r="N103">
        <v>6</v>
      </c>
      <c r="O103">
        <f>IF(G103=0,100,9*J103/G103)</f>
        <v>3.5949735145094448</v>
      </c>
      <c r="P103">
        <f>IF(G103=0,100,9*K103/G103)</f>
        <v>3.4006506218332584</v>
      </c>
      <c r="Q103" s="35">
        <f>IF(G103=0,0,9*L103/G103)</f>
        <v>7.5785928143712624</v>
      </c>
      <c r="R103" s="35">
        <f>IF(H103+I103=0,0,H103/(H103+I103))</f>
        <v>0.625</v>
      </c>
      <c r="T103">
        <f>IF($G103&lt;$Y$1,100,O103)</f>
        <v>100</v>
      </c>
      <c r="U103">
        <f>IF($G103&lt;$Y$1,100,P103)</f>
        <v>100</v>
      </c>
      <c r="V103">
        <f>IF($G103&lt;$Y$1,0,Q103)</f>
        <v>0</v>
      </c>
      <c r="W103">
        <f>IF(H103+I103&lt;(20*$Y$1/162),0,R103)</f>
        <v>0</v>
      </c>
      <c r="X103" t="s">
        <v>99</v>
      </c>
    </row>
    <row r="104" spans="1:25" x14ac:dyDescent="0.25">
      <c r="A104" s="64" t="s">
        <v>583</v>
      </c>
      <c r="B104" t="s">
        <v>553</v>
      </c>
      <c r="C104">
        <v>51</v>
      </c>
      <c r="D104">
        <v>0</v>
      </c>
      <c r="E104">
        <v>0</v>
      </c>
      <c r="F104">
        <v>0</v>
      </c>
      <c r="G104">
        <v>83.320001000003288</v>
      </c>
      <c r="H104">
        <v>5</v>
      </c>
      <c r="I104">
        <v>3</v>
      </c>
      <c r="J104">
        <v>44</v>
      </c>
      <c r="K104">
        <v>23</v>
      </c>
      <c r="L104">
        <v>71</v>
      </c>
      <c r="M104">
        <v>1</v>
      </c>
      <c r="N104">
        <v>6</v>
      </c>
      <c r="O104">
        <f>IF(G104=0,100,9*J104/G104)</f>
        <v>4.7527603846282283</v>
      </c>
      <c r="P104">
        <f>IF(G104=0,100,9*K104/G104)</f>
        <v>2.4843974737829377</v>
      </c>
      <c r="Q104" s="35">
        <f>IF(G104=0,0,9*L104/G104)</f>
        <v>7.6692269842864595</v>
      </c>
      <c r="R104" s="35">
        <f>IF(H104+I104=0,0,H104/(H104+I104))</f>
        <v>0.625</v>
      </c>
      <c r="T104">
        <f>IF($G104&lt;$Y$1,100,O104)</f>
        <v>100</v>
      </c>
      <c r="U104">
        <f>IF($G104&lt;$Y$1,100,P104)</f>
        <v>100</v>
      </c>
      <c r="V104">
        <f>IF($G104&lt;$Y$1,0,Q104)</f>
        <v>0</v>
      </c>
      <c r="W104">
        <f>IF(H104+I104&lt;(20*$Y$1/162),0,R104)</f>
        <v>0</v>
      </c>
      <c r="X104" t="s">
        <v>99</v>
      </c>
    </row>
    <row r="105" spans="1:25" x14ac:dyDescent="0.25">
      <c r="A105" s="62" t="s">
        <v>223</v>
      </c>
      <c r="B105" t="s">
        <v>204</v>
      </c>
      <c r="C105">
        <v>63</v>
      </c>
      <c r="D105">
        <v>0</v>
      </c>
      <c r="E105">
        <v>0</v>
      </c>
      <c r="F105">
        <v>0</v>
      </c>
      <c r="G105">
        <v>80.010000000000005</v>
      </c>
      <c r="H105">
        <v>6</v>
      </c>
      <c r="I105">
        <v>0</v>
      </c>
      <c r="J105">
        <v>30</v>
      </c>
      <c r="K105">
        <v>21</v>
      </c>
      <c r="L105">
        <v>49</v>
      </c>
      <c r="M105">
        <v>0</v>
      </c>
      <c r="N105">
        <v>6</v>
      </c>
      <c r="O105">
        <f>IF(G105=0,100,9*J105/G105)</f>
        <v>3.3745781777277837</v>
      </c>
      <c r="P105">
        <f>IF(G105=0,100,9*K105/G105)</f>
        <v>2.3622047244094486</v>
      </c>
      <c r="Q105" s="35">
        <f>IF(G105=0,0,9*L105/G105)</f>
        <v>5.5118110236220472</v>
      </c>
      <c r="R105" s="35">
        <f>IF(H105+I105=0,0,H105/(H105+I105))</f>
        <v>1</v>
      </c>
      <c r="T105">
        <f>IF($G105&lt;$Y$1,100,O105)</f>
        <v>100</v>
      </c>
      <c r="U105">
        <f>IF($G105&lt;$Y$1,100,P105)</f>
        <v>100</v>
      </c>
      <c r="V105">
        <f>IF($G105&lt;$Y$1,0,Q105)</f>
        <v>0</v>
      </c>
      <c r="W105">
        <f>IF(H105+I105&lt;(20*$Y$1/162),0,R105)</f>
        <v>0</v>
      </c>
      <c r="X105" t="s">
        <v>99</v>
      </c>
    </row>
    <row r="106" spans="1:25" x14ac:dyDescent="0.25">
      <c r="A106" s="77" t="s">
        <v>159</v>
      </c>
      <c r="B106" t="s">
        <v>135</v>
      </c>
      <c r="C106">
        <v>45</v>
      </c>
      <c r="D106">
        <v>0</v>
      </c>
      <c r="E106">
        <v>0</v>
      </c>
      <c r="F106">
        <v>0</v>
      </c>
      <c r="G106">
        <v>58.673330000000007</v>
      </c>
      <c r="H106">
        <v>0</v>
      </c>
      <c r="I106">
        <v>9</v>
      </c>
      <c r="J106">
        <v>33</v>
      </c>
      <c r="K106">
        <v>34</v>
      </c>
      <c r="L106">
        <v>41</v>
      </c>
      <c r="M106">
        <v>5</v>
      </c>
      <c r="N106">
        <v>5</v>
      </c>
      <c r="O106">
        <f>IF(G106=0,100,9*J106/G106)</f>
        <v>5.0619250688515542</v>
      </c>
      <c r="P106">
        <f>IF(G106=0,100,9*K106/G106)</f>
        <v>5.2153167376046321</v>
      </c>
      <c r="Q106" s="35">
        <f>IF(G106=0,0,9*L106/G106)</f>
        <v>6.2890584188761736</v>
      </c>
      <c r="R106" s="35">
        <f>IF(H106+I106=0,0,H106/(H106+I106))</f>
        <v>0</v>
      </c>
      <c r="T106">
        <f>IF($G106&lt;$Y$1,100,O106)</f>
        <v>100</v>
      </c>
      <c r="U106">
        <f>IF($G106&lt;$Y$1,100,P106)</f>
        <v>100</v>
      </c>
      <c r="V106">
        <f>IF($G106&lt;$Y$1,0,Q106)</f>
        <v>0</v>
      </c>
      <c r="W106">
        <f>IF(H106+I106&lt;(20*$Y$1/162),0,R106)</f>
        <v>0</v>
      </c>
      <c r="X106" t="s">
        <v>770</v>
      </c>
    </row>
    <row r="107" spans="1:25" x14ac:dyDescent="0.25">
      <c r="A107" s="64" t="s">
        <v>439</v>
      </c>
      <c r="B107" t="s">
        <v>413</v>
      </c>
      <c r="C107">
        <v>63</v>
      </c>
      <c r="D107">
        <v>0</v>
      </c>
      <c r="E107">
        <v>0</v>
      </c>
      <c r="F107">
        <v>0</v>
      </c>
      <c r="G107">
        <v>82.333299999999994</v>
      </c>
      <c r="H107">
        <v>3</v>
      </c>
      <c r="I107">
        <v>0</v>
      </c>
      <c r="J107">
        <v>28</v>
      </c>
      <c r="K107">
        <v>23</v>
      </c>
      <c r="L107">
        <v>75</v>
      </c>
      <c r="M107">
        <v>2</v>
      </c>
      <c r="N107">
        <v>5</v>
      </c>
      <c r="O107">
        <f>IF(G107=0,100,9*J107/G107)</f>
        <v>3.0607299841012083</v>
      </c>
      <c r="P107">
        <f>IF(G107=0,100,9*K107/G107)</f>
        <v>2.5141710583688499</v>
      </c>
      <c r="Q107" s="35">
        <f>IF(G107=0,0,9*L107/G107)</f>
        <v>8.198383885985379</v>
      </c>
      <c r="R107" s="35">
        <f>IF(H107+I107=0,0,H107/(H107+I107))</f>
        <v>1</v>
      </c>
      <c r="T107">
        <f>IF($G107&lt;$Y$1,100,O107)</f>
        <v>100</v>
      </c>
      <c r="U107">
        <f>IF($G107&lt;$Y$1,100,P107)</f>
        <v>100</v>
      </c>
      <c r="V107">
        <f>IF($G107&lt;$Y$1,0,Q107)</f>
        <v>0</v>
      </c>
      <c r="W107">
        <f>IF(H107+I107&lt;(20*$Y$1/162),0,R107)</f>
        <v>0</v>
      </c>
      <c r="X107" t="s">
        <v>770</v>
      </c>
    </row>
    <row r="108" spans="1:25" x14ac:dyDescent="0.25">
      <c r="A108" s="62" t="s">
        <v>470</v>
      </c>
      <c r="B108" t="s">
        <v>448</v>
      </c>
      <c r="C108">
        <v>56</v>
      </c>
      <c r="D108">
        <v>0</v>
      </c>
      <c r="E108">
        <v>0</v>
      </c>
      <c r="F108">
        <v>0</v>
      </c>
      <c r="G108">
        <v>77.332999999999998</v>
      </c>
      <c r="H108">
        <v>4</v>
      </c>
      <c r="I108">
        <v>7</v>
      </c>
      <c r="J108">
        <v>45</v>
      </c>
      <c r="K108">
        <v>23</v>
      </c>
      <c r="L108">
        <v>65</v>
      </c>
      <c r="M108">
        <v>2</v>
      </c>
      <c r="N108">
        <v>5</v>
      </c>
      <c r="O108">
        <f>IF(G108=0,100,9*J108/G108)</f>
        <v>5.2370915391876691</v>
      </c>
      <c r="P108">
        <f>IF(G108=0,100,9*K108/G108)</f>
        <v>2.6767356755848084</v>
      </c>
      <c r="Q108" s="35">
        <f>IF(G108=0,0,9*L108/G108)</f>
        <v>7.5646877788266327</v>
      </c>
      <c r="R108" s="35">
        <f>IF(H108+I108=0,0,H108/(H108+I108))</f>
        <v>0.36363636363636365</v>
      </c>
      <c r="T108">
        <f>IF($G108&lt;$Y$1,100,O108)</f>
        <v>100</v>
      </c>
      <c r="U108">
        <f>IF($G108&lt;$Y$1,100,P108)</f>
        <v>100</v>
      </c>
      <c r="V108">
        <f>IF($G108&lt;$Y$1,0,Q108)</f>
        <v>0</v>
      </c>
      <c r="W108">
        <f>IF(H108+I108&lt;(20*$Y$1/162),0,R108)</f>
        <v>0</v>
      </c>
      <c r="X108" t="s">
        <v>99</v>
      </c>
    </row>
    <row r="109" spans="1:25" x14ac:dyDescent="0.25">
      <c r="A109" s="62" t="s">
        <v>617</v>
      </c>
      <c r="B109" t="s">
        <v>588</v>
      </c>
      <c r="C109">
        <v>53</v>
      </c>
      <c r="D109">
        <v>0</v>
      </c>
      <c r="E109">
        <v>0</v>
      </c>
      <c r="F109">
        <v>0</v>
      </c>
      <c r="G109">
        <v>67.999310000000008</v>
      </c>
      <c r="H109">
        <v>3</v>
      </c>
      <c r="I109">
        <v>2</v>
      </c>
      <c r="J109">
        <v>41</v>
      </c>
      <c r="K109">
        <v>26</v>
      </c>
      <c r="L109">
        <v>59</v>
      </c>
      <c r="M109">
        <v>2</v>
      </c>
      <c r="N109">
        <v>5</v>
      </c>
      <c r="O109">
        <f>IF(G109=0,100,9*J109/G109)</f>
        <v>5.4265256515102864</v>
      </c>
      <c r="P109">
        <f>IF(G109=0,100,9*K109/G109)</f>
        <v>3.4412113887626208</v>
      </c>
      <c r="Q109" s="35">
        <f>IF(G109=0,0,9*L109/G109)</f>
        <v>7.8089027668074857</v>
      </c>
      <c r="R109" s="35">
        <f>IF(H109+I109=0,0,H109/(H109+I109))</f>
        <v>0.6</v>
      </c>
      <c r="T109">
        <f>IF($G109&lt;$Y$1,100,O109)</f>
        <v>100</v>
      </c>
      <c r="U109">
        <f>IF($G109&lt;$Y$1,100,P109)</f>
        <v>100</v>
      </c>
      <c r="V109">
        <f>IF($G109&lt;$Y$1,0,Q109)</f>
        <v>0</v>
      </c>
      <c r="W109">
        <f>IF(H109+I109&lt;(20*$Y$1/162),0,R109)</f>
        <v>0</v>
      </c>
      <c r="X109" t="s">
        <v>770</v>
      </c>
      <c r="Y109" t="s">
        <v>9</v>
      </c>
    </row>
    <row r="110" spans="1:25" x14ac:dyDescent="0.25">
      <c r="A110" s="62" t="s">
        <v>546</v>
      </c>
      <c r="B110" t="s">
        <v>518</v>
      </c>
      <c r="C110">
        <v>56</v>
      </c>
      <c r="D110">
        <v>0</v>
      </c>
      <c r="E110">
        <v>0</v>
      </c>
      <c r="F110">
        <v>0</v>
      </c>
      <c r="G110">
        <v>83.333333333333343</v>
      </c>
      <c r="H110">
        <v>4</v>
      </c>
      <c r="I110">
        <v>1</v>
      </c>
      <c r="J110">
        <v>47</v>
      </c>
      <c r="K110">
        <v>37</v>
      </c>
      <c r="L110">
        <v>78</v>
      </c>
      <c r="M110">
        <v>1</v>
      </c>
      <c r="N110">
        <v>5</v>
      </c>
      <c r="O110">
        <f>IF(G110=0,100,9*J110/G110)</f>
        <v>5.0759999999999996</v>
      </c>
      <c r="P110">
        <f>IF(G110=0,100,9*K110/G110)</f>
        <v>3.9959999999999996</v>
      </c>
      <c r="Q110" s="35">
        <f>IF(G110=0,0,9*L110/G110)</f>
        <v>8.4239999999999995</v>
      </c>
      <c r="R110" s="35">
        <f>IF(H110+I110=0,0,H110/(H110+I110))</f>
        <v>0.8</v>
      </c>
      <c r="T110">
        <f>IF($G110&lt;$Y$1,100,O110)</f>
        <v>100</v>
      </c>
      <c r="U110">
        <f>IF($G110&lt;$Y$1,100,P110)</f>
        <v>100</v>
      </c>
      <c r="V110">
        <f>IF($G110&lt;$Y$1,0,Q110)</f>
        <v>0</v>
      </c>
      <c r="W110">
        <f>IF(H110+I110&lt;(20*$Y$1/162),0,R110)</f>
        <v>0</v>
      </c>
      <c r="X110" t="s">
        <v>770</v>
      </c>
    </row>
    <row r="111" spans="1:25" x14ac:dyDescent="0.25">
      <c r="A111" s="64" t="s">
        <v>655</v>
      </c>
      <c r="B111" t="s">
        <v>623</v>
      </c>
      <c r="C111">
        <v>53</v>
      </c>
      <c r="D111">
        <v>0</v>
      </c>
      <c r="E111">
        <v>0</v>
      </c>
      <c r="F111">
        <v>0</v>
      </c>
      <c r="G111">
        <v>83.967667000000006</v>
      </c>
      <c r="H111">
        <v>5</v>
      </c>
      <c r="I111">
        <v>4</v>
      </c>
      <c r="J111">
        <v>50</v>
      </c>
      <c r="K111">
        <v>42</v>
      </c>
      <c r="L111">
        <v>70</v>
      </c>
      <c r="M111">
        <v>1</v>
      </c>
      <c r="N111">
        <v>5</v>
      </c>
      <c r="O111">
        <f>IF(G111=0,100,9*J111/G111)</f>
        <v>5.3592057047387058</v>
      </c>
      <c r="P111">
        <f>IF(G111=0,100,9*K111/G111)</f>
        <v>4.5017327919805128</v>
      </c>
      <c r="Q111" s="35">
        <f>IF(G111=0,0,9*L111/G111)</f>
        <v>7.502887986634188</v>
      </c>
      <c r="R111" s="35">
        <f>IF(H111+I111=0,0,H111/(H111+I111))</f>
        <v>0.55555555555555558</v>
      </c>
      <c r="T111">
        <f>IF($G111&lt;$Y$1,100,O111)</f>
        <v>100</v>
      </c>
      <c r="U111">
        <f>IF($G111&lt;$Y$1,100,P111)</f>
        <v>100</v>
      </c>
      <c r="V111">
        <f>IF($G111&lt;$Y$1,0,Q111)</f>
        <v>0</v>
      </c>
      <c r="W111">
        <f>IF(H111+I111&lt;(20*$Y$1/162),0,R111)</f>
        <v>0</v>
      </c>
      <c r="X111" t="s">
        <v>99</v>
      </c>
    </row>
    <row r="112" spans="1:25" x14ac:dyDescent="0.25">
      <c r="A112" s="62" t="s">
        <v>331</v>
      </c>
      <c r="B112" t="s">
        <v>309</v>
      </c>
      <c r="C112">
        <v>59</v>
      </c>
      <c r="D112">
        <v>0</v>
      </c>
      <c r="E112">
        <v>0</v>
      </c>
      <c r="F112">
        <v>0</v>
      </c>
      <c r="G112">
        <v>60.332999999999998</v>
      </c>
      <c r="H112">
        <v>4</v>
      </c>
      <c r="I112">
        <v>2</v>
      </c>
      <c r="J112">
        <v>17</v>
      </c>
      <c r="K112">
        <v>18</v>
      </c>
      <c r="L112">
        <v>56</v>
      </c>
      <c r="M112">
        <v>1</v>
      </c>
      <c r="N112">
        <v>5</v>
      </c>
      <c r="O112">
        <f>IF(G112=0,100,9*J112/G112)</f>
        <v>2.5359256128486898</v>
      </c>
      <c r="P112">
        <f>IF(G112=0,100,9*K112/G112)</f>
        <v>2.6850977077221421</v>
      </c>
      <c r="Q112" s="35">
        <f>IF(G112=0,0,9*L112/G112)</f>
        <v>8.3536373129133317</v>
      </c>
      <c r="R112" s="35">
        <f>IF(H112+I112=0,0,H112/(H112+I112))</f>
        <v>0.66666666666666663</v>
      </c>
      <c r="T112">
        <f>IF($G112&lt;$Y$1,100,O112)</f>
        <v>100</v>
      </c>
      <c r="U112">
        <f>IF($G112&lt;$Y$1,100,P112)</f>
        <v>100</v>
      </c>
      <c r="V112">
        <f>IF($G112&lt;$Y$1,0,Q112)</f>
        <v>0</v>
      </c>
      <c r="W112">
        <f>IF(H112+I112&lt;(20*$Y$1/162),0,R112)</f>
        <v>0</v>
      </c>
      <c r="X112" t="s">
        <v>99</v>
      </c>
    </row>
    <row r="113" spans="1:25" x14ac:dyDescent="0.25">
      <c r="A113" s="62" t="s">
        <v>702</v>
      </c>
      <c r="B113" t="s">
        <v>185</v>
      </c>
      <c r="C113">
        <v>41</v>
      </c>
      <c r="D113">
        <v>0</v>
      </c>
      <c r="E113">
        <v>0</v>
      </c>
      <c r="F113">
        <v>0</v>
      </c>
      <c r="G113">
        <v>67.331000000000003</v>
      </c>
      <c r="H113">
        <v>5</v>
      </c>
      <c r="I113">
        <v>1</v>
      </c>
      <c r="J113">
        <v>28</v>
      </c>
      <c r="K113">
        <v>12</v>
      </c>
      <c r="L113">
        <v>40</v>
      </c>
      <c r="M113">
        <v>1</v>
      </c>
      <c r="N113">
        <v>5</v>
      </c>
      <c r="O113">
        <f>IF(G113=0,100,9*J113/G113)</f>
        <v>3.7427039550875523</v>
      </c>
      <c r="P113">
        <f>IF(G113=0,100,9*K113/G113)</f>
        <v>1.6040159807518082</v>
      </c>
      <c r="Q113" s="35">
        <f>IF(G113=0,0,9*L113/G113)</f>
        <v>5.3467199358393609</v>
      </c>
      <c r="R113" s="35">
        <f>IF(H113+I113=0,0,H113/(H113+I113))</f>
        <v>0.83333333333333337</v>
      </c>
      <c r="T113">
        <f>IF($G113&lt;$Y$1,100,O113)</f>
        <v>100</v>
      </c>
      <c r="U113">
        <f>IF($G113&lt;$Y$1,100,P113)</f>
        <v>100</v>
      </c>
      <c r="V113">
        <f>IF($G113&lt;$Y$1,0,Q113)</f>
        <v>0</v>
      </c>
      <c r="W113">
        <f>IF(H113+I113&lt;(20*$Y$1/162),0,R113)</f>
        <v>0</v>
      </c>
      <c r="X113" t="s">
        <v>99</v>
      </c>
    </row>
    <row r="114" spans="1:25" x14ac:dyDescent="0.25">
      <c r="A114" s="62" t="s">
        <v>262</v>
      </c>
      <c r="B114" t="s">
        <v>239</v>
      </c>
      <c r="C114">
        <v>43</v>
      </c>
      <c r="D114">
        <v>0</v>
      </c>
      <c r="E114">
        <v>0</v>
      </c>
      <c r="F114">
        <v>0</v>
      </c>
      <c r="G114">
        <v>61.332649999999994</v>
      </c>
      <c r="H114">
        <v>5</v>
      </c>
      <c r="I114">
        <v>2</v>
      </c>
      <c r="J114">
        <v>33</v>
      </c>
      <c r="K114">
        <v>21</v>
      </c>
      <c r="L114">
        <v>49</v>
      </c>
      <c r="M114">
        <v>0</v>
      </c>
      <c r="N114">
        <v>5</v>
      </c>
      <c r="O114">
        <f>IF(G114=0,100,9*J114/G114)</f>
        <v>4.8424452555042059</v>
      </c>
      <c r="P114">
        <f>IF(G114=0,100,9*K114/G114)</f>
        <v>3.0815560716844947</v>
      </c>
      <c r="Q114" s="67">
        <f>IF(G114=0,0,9*L114/G114)</f>
        <v>7.1902975005971541</v>
      </c>
      <c r="R114" s="67">
        <f>IF(H114+I114=0,0,H114/(H114+I114))</f>
        <v>0.7142857142857143</v>
      </c>
      <c r="T114">
        <f>IF($G114&lt;$Y$1,100,O114)</f>
        <v>100</v>
      </c>
      <c r="U114">
        <f>IF($G114&lt;$Y$1,100,P114)</f>
        <v>100</v>
      </c>
      <c r="V114">
        <f>IF($G114&lt;$Y$1,0,Q114)</f>
        <v>0</v>
      </c>
      <c r="W114">
        <f>IF(H114+I114&lt;(20*$Y$1/162),0,R114)</f>
        <v>0</v>
      </c>
      <c r="X114" t="s">
        <v>770</v>
      </c>
    </row>
    <row r="115" spans="1:25" x14ac:dyDescent="0.25">
      <c r="A115" s="62" t="s">
        <v>502</v>
      </c>
      <c r="B115" t="s">
        <v>483</v>
      </c>
      <c r="C115">
        <v>29</v>
      </c>
      <c r="D115">
        <v>0</v>
      </c>
      <c r="E115">
        <v>0</v>
      </c>
      <c r="F115">
        <v>0</v>
      </c>
      <c r="G115">
        <v>28.33</v>
      </c>
      <c r="H115">
        <v>5</v>
      </c>
      <c r="I115">
        <v>2</v>
      </c>
      <c r="J115">
        <v>15</v>
      </c>
      <c r="K115">
        <v>12</v>
      </c>
      <c r="L115">
        <v>26</v>
      </c>
      <c r="M115">
        <v>0</v>
      </c>
      <c r="N115">
        <v>5</v>
      </c>
      <c r="O115">
        <f>IF(G115=0,100,9*J115/G115)</f>
        <v>4.7652665019414053</v>
      </c>
      <c r="P115">
        <f>IF(G115=0,100,9*K115/G115)</f>
        <v>3.8122132015531243</v>
      </c>
      <c r="Q115" s="35">
        <f>IF(G115=0,0,9*L115/G115)</f>
        <v>8.2597952700317681</v>
      </c>
      <c r="R115" s="35">
        <f>IF(H115+I115=0,0,H115/(H115+I115))</f>
        <v>0.7142857142857143</v>
      </c>
      <c r="T115">
        <f>IF($G115&lt;$Y$1,100,O115)</f>
        <v>100</v>
      </c>
      <c r="U115">
        <f>IF($G115&lt;$Y$1,100,P115)</f>
        <v>100</v>
      </c>
      <c r="V115">
        <f>IF($G115&lt;$Y$1,0,Q115)</f>
        <v>0</v>
      </c>
      <c r="W115">
        <f>IF(H115+I115&lt;(20*$Y$1/162),0,R115)</f>
        <v>0</v>
      </c>
      <c r="X115" t="s">
        <v>99</v>
      </c>
      <c r="Y115" t="s">
        <v>9</v>
      </c>
    </row>
    <row r="116" spans="1:25" x14ac:dyDescent="0.25">
      <c r="A116" s="62" t="s">
        <v>608</v>
      </c>
      <c r="B116" t="s">
        <v>588</v>
      </c>
      <c r="C116">
        <v>61</v>
      </c>
      <c r="D116">
        <v>0</v>
      </c>
      <c r="E116">
        <v>0</v>
      </c>
      <c r="F116">
        <v>0</v>
      </c>
      <c r="G116">
        <v>75.665980000000005</v>
      </c>
      <c r="H116">
        <v>2</v>
      </c>
      <c r="I116">
        <v>1</v>
      </c>
      <c r="J116">
        <v>55</v>
      </c>
      <c r="K116">
        <v>22</v>
      </c>
      <c r="L116">
        <v>58</v>
      </c>
      <c r="M116">
        <v>2</v>
      </c>
      <c r="N116">
        <v>4</v>
      </c>
      <c r="O116">
        <f>IF(G116=0,100,9*J116/G116)</f>
        <v>6.5419095873733477</v>
      </c>
      <c r="P116">
        <f>IF(G116=0,100,9*K116/G116)</f>
        <v>2.6167638349493392</v>
      </c>
      <c r="Q116" s="35">
        <f>IF(G116=0,0,9*L116/G116)</f>
        <v>6.8987410194118937</v>
      </c>
      <c r="R116" s="35">
        <f>IF(H116+I116=0,0,H116/(H116+I116))</f>
        <v>0.66666666666666663</v>
      </c>
      <c r="T116">
        <f>IF($G116&lt;$Y$1,100,O116)</f>
        <v>100</v>
      </c>
      <c r="U116">
        <f>IF($G116&lt;$Y$1,100,P116)</f>
        <v>100</v>
      </c>
      <c r="V116">
        <f>IF($G116&lt;$Y$1,0,Q116)</f>
        <v>0</v>
      </c>
      <c r="W116">
        <f>IF(H116+I116&lt;(20*$Y$1/162),0,R116)</f>
        <v>0</v>
      </c>
      <c r="X116" t="s">
        <v>99</v>
      </c>
      <c r="Y116" t="s">
        <v>9</v>
      </c>
    </row>
    <row r="117" spans="1:25" x14ac:dyDescent="0.25">
      <c r="A117" s="62" t="s">
        <v>294</v>
      </c>
      <c r="B117" t="s">
        <v>274</v>
      </c>
      <c r="C117">
        <v>44</v>
      </c>
      <c r="D117">
        <v>0</v>
      </c>
      <c r="E117">
        <v>0</v>
      </c>
      <c r="F117">
        <v>0</v>
      </c>
      <c r="G117">
        <v>70.331000000000003</v>
      </c>
      <c r="H117">
        <v>3</v>
      </c>
      <c r="I117">
        <v>5</v>
      </c>
      <c r="J117">
        <v>32</v>
      </c>
      <c r="K117">
        <v>21</v>
      </c>
      <c r="L117">
        <v>47</v>
      </c>
      <c r="M117">
        <v>1</v>
      </c>
      <c r="N117">
        <v>4</v>
      </c>
      <c r="O117">
        <f>IF(G117=0,100,9*J117/G117)</f>
        <v>4.0949225803699649</v>
      </c>
      <c r="P117">
        <f>IF(G117=0,100,9*K117/G117)</f>
        <v>2.6872929433677895</v>
      </c>
      <c r="Q117" s="35">
        <f>IF(G117=0,0,9*L117/G117)</f>
        <v>6.0144175399183855</v>
      </c>
      <c r="R117" s="35">
        <f>IF(H117+I117=0,0,H117/(H117+I117))</f>
        <v>0.375</v>
      </c>
      <c r="T117">
        <f>IF($G117&lt;$Y$1,100,O117)</f>
        <v>100</v>
      </c>
      <c r="U117">
        <f>IF($G117&lt;$Y$1,100,P117)</f>
        <v>100</v>
      </c>
      <c r="V117">
        <f>IF($G117&lt;$Y$1,0,Q117)</f>
        <v>0</v>
      </c>
      <c r="W117">
        <f>IF(H117+I117&lt;(20*$Y$1/162),0,R117)</f>
        <v>0</v>
      </c>
      <c r="X117" t="s">
        <v>770</v>
      </c>
    </row>
    <row r="118" spans="1:25" x14ac:dyDescent="0.25">
      <c r="A118" t="s">
        <v>93</v>
      </c>
      <c r="B118" t="s">
        <v>43</v>
      </c>
      <c r="C118">
        <v>49</v>
      </c>
      <c r="D118">
        <v>0</v>
      </c>
      <c r="E118">
        <v>0</v>
      </c>
      <c r="F118">
        <v>0</v>
      </c>
      <c r="G118">
        <v>59.330999999999996</v>
      </c>
      <c r="H118">
        <v>3</v>
      </c>
      <c r="I118">
        <v>3</v>
      </c>
      <c r="J118">
        <v>26</v>
      </c>
      <c r="K118">
        <v>22</v>
      </c>
      <c r="L118">
        <v>46</v>
      </c>
      <c r="M118">
        <v>1</v>
      </c>
      <c r="N118">
        <v>4</v>
      </c>
      <c r="O118">
        <f>IF(G118=0,100,9*J118/G118)</f>
        <v>3.9439753248723268</v>
      </c>
      <c r="P118">
        <f>IF(G118=0,100,9*K118/G118)</f>
        <v>3.3372098902765841</v>
      </c>
      <c r="Q118" s="35">
        <f>IF(G118=0,0,9*L118/G118)</f>
        <v>6.9778024978510391</v>
      </c>
      <c r="R118" s="35">
        <f>IF(H118+I118=0,0,H118/(H118+I118))</f>
        <v>0.5</v>
      </c>
      <c r="T118">
        <f>IF($G118&lt;$Y$1,100,O118)</f>
        <v>100</v>
      </c>
      <c r="U118">
        <f>IF($G118&lt;$Y$1,100,P118)</f>
        <v>100</v>
      </c>
      <c r="V118">
        <f>IF($G118&lt;$Y$1,0,Q118)</f>
        <v>0</v>
      </c>
      <c r="W118">
        <f>IF(H118+I118&lt;(20*$Y$1/162),0,R118)</f>
        <v>0</v>
      </c>
      <c r="X118" t="s">
        <v>99</v>
      </c>
    </row>
    <row r="119" spans="1:25" x14ac:dyDescent="0.25">
      <c r="A119" s="64" t="s">
        <v>677</v>
      </c>
      <c r="B119" t="s">
        <v>658</v>
      </c>
      <c r="C119">
        <v>37</v>
      </c>
      <c r="D119">
        <v>1</v>
      </c>
      <c r="E119">
        <v>0</v>
      </c>
      <c r="F119">
        <v>0</v>
      </c>
      <c r="G119">
        <v>59.666326666699995</v>
      </c>
      <c r="H119">
        <v>3</v>
      </c>
      <c r="I119">
        <v>4</v>
      </c>
      <c r="J119">
        <v>28</v>
      </c>
      <c r="K119">
        <v>21</v>
      </c>
      <c r="L119">
        <v>41</v>
      </c>
      <c r="M119">
        <v>1</v>
      </c>
      <c r="N119">
        <v>4</v>
      </c>
      <c r="O119">
        <f>IF(G119=0,100,9*J119/G119)</f>
        <v>4.2234877539502049</v>
      </c>
      <c r="P119">
        <f>IF(G119=0,100,9*K119/G119)</f>
        <v>3.1676158154626539</v>
      </c>
      <c r="Q119" s="35">
        <f>IF(G119=0,0,9*L119/G119)</f>
        <v>6.1843927825699438</v>
      </c>
      <c r="R119" s="35">
        <f>IF(H119+I119=0,0,H119/(H119+I119))</f>
        <v>0.42857142857142855</v>
      </c>
      <c r="T119">
        <f>IF($G119&lt;$Y$1,100,O119)</f>
        <v>100</v>
      </c>
      <c r="U119">
        <f>IF($G119&lt;$Y$1,100,P119)</f>
        <v>100</v>
      </c>
      <c r="V119">
        <f>IF($G119&lt;$Y$1,0,Q119)</f>
        <v>0</v>
      </c>
      <c r="W119">
        <f>IF(H119+I119&lt;(20*$Y$1/162),0,R119)</f>
        <v>0</v>
      </c>
      <c r="X119" t="s">
        <v>770</v>
      </c>
      <c r="Y119" t="s">
        <v>9</v>
      </c>
    </row>
    <row r="120" spans="1:25" x14ac:dyDescent="0.25">
      <c r="A120" s="62" t="s">
        <v>161</v>
      </c>
      <c r="B120" t="s">
        <v>135</v>
      </c>
      <c r="C120">
        <v>59</v>
      </c>
      <c r="D120">
        <v>0</v>
      </c>
      <c r="E120">
        <v>0</v>
      </c>
      <c r="F120">
        <v>0</v>
      </c>
      <c r="G120">
        <v>74.996639999999999</v>
      </c>
      <c r="H120">
        <v>4</v>
      </c>
      <c r="I120">
        <v>2</v>
      </c>
      <c r="J120">
        <v>30</v>
      </c>
      <c r="K120">
        <v>34</v>
      </c>
      <c r="L120">
        <v>40</v>
      </c>
      <c r="M120">
        <v>1</v>
      </c>
      <c r="N120">
        <v>4</v>
      </c>
      <c r="O120">
        <f>IF(G120=0,100,9*J120/G120)</f>
        <v>3.6001612872256676</v>
      </c>
      <c r="P120">
        <f>IF(G120=0,100,9*K120/G120)</f>
        <v>4.0801827921890901</v>
      </c>
      <c r="Q120" s="35">
        <f>IF(G120=0,0,9*L120/G120)</f>
        <v>4.8002150496342235</v>
      </c>
      <c r="R120" s="35">
        <f>IF(H120+I120=0,0,H120/(H120+I120))</f>
        <v>0.66666666666666663</v>
      </c>
      <c r="T120">
        <f>IF($G120&lt;$Y$1,100,O120)</f>
        <v>100</v>
      </c>
      <c r="U120">
        <f>IF($G120&lt;$Y$1,100,P120)</f>
        <v>100</v>
      </c>
      <c r="V120">
        <f>IF($G120&lt;$Y$1,0,Q120)</f>
        <v>0</v>
      </c>
      <c r="W120">
        <f>IF(H120+I120&lt;(20*$Y$1/162),0,R120)</f>
        <v>0</v>
      </c>
      <c r="X120" t="s">
        <v>99</v>
      </c>
    </row>
    <row r="121" spans="1:25" x14ac:dyDescent="0.25">
      <c r="A121" s="62" t="s">
        <v>475</v>
      </c>
      <c r="B121" t="s">
        <v>448</v>
      </c>
      <c r="C121">
        <v>33</v>
      </c>
      <c r="D121">
        <v>0</v>
      </c>
      <c r="E121">
        <v>0</v>
      </c>
      <c r="F121">
        <v>0</v>
      </c>
      <c r="G121">
        <v>40.998000000000005</v>
      </c>
      <c r="H121">
        <v>3</v>
      </c>
      <c r="I121">
        <v>4</v>
      </c>
      <c r="J121">
        <v>17</v>
      </c>
      <c r="K121">
        <v>14</v>
      </c>
      <c r="L121">
        <v>27</v>
      </c>
      <c r="M121">
        <v>1</v>
      </c>
      <c r="N121">
        <v>4</v>
      </c>
      <c r="O121">
        <f>IF(G121=0,100,9*J121/G121)</f>
        <v>3.731889360456607</v>
      </c>
      <c r="P121">
        <f>IF(G121=0,100,9*K121/G121)</f>
        <v>3.0733206497877941</v>
      </c>
      <c r="Q121" s="35">
        <f>IF(G121=0,0,9*L121/G121)</f>
        <v>5.927118396019317</v>
      </c>
      <c r="R121" s="35">
        <f>IF(H121+I121=0,0,H121/(H121+I121))</f>
        <v>0.42857142857142855</v>
      </c>
      <c r="T121">
        <f>IF($G121&lt;$Y$1,100,O121)</f>
        <v>100</v>
      </c>
      <c r="U121">
        <f>IF($G121&lt;$Y$1,100,P121)</f>
        <v>100</v>
      </c>
      <c r="V121">
        <f>IF($G121&lt;$Y$1,0,Q121)</f>
        <v>0</v>
      </c>
      <c r="W121">
        <f>IF(H121+I121&lt;(20*$Y$1/162),0,R121)</f>
        <v>0</v>
      </c>
      <c r="X121" t="s">
        <v>99</v>
      </c>
    </row>
    <row r="122" spans="1:25" x14ac:dyDescent="0.25">
      <c r="A122" s="64" t="s">
        <v>656</v>
      </c>
      <c r="B122" t="s">
        <v>623</v>
      </c>
      <c r="C122">
        <v>55</v>
      </c>
      <c r="D122">
        <v>0</v>
      </c>
      <c r="E122">
        <v>0</v>
      </c>
      <c r="F122">
        <v>0</v>
      </c>
      <c r="G122">
        <v>79.69766666999999</v>
      </c>
      <c r="H122">
        <v>4</v>
      </c>
      <c r="I122">
        <v>3</v>
      </c>
      <c r="J122">
        <v>34</v>
      </c>
      <c r="K122">
        <v>31</v>
      </c>
      <c r="L122">
        <v>67</v>
      </c>
      <c r="M122">
        <v>0</v>
      </c>
      <c r="N122">
        <v>4</v>
      </c>
      <c r="O122">
        <f>IF(G122=0,100,9*J122/G122)</f>
        <v>3.8395101486099761</v>
      </c>
      <c r="P122">
        <f>IF(G122=0,100,9*K122/G122)</f>
        <v>3.5007298413796839</v>
      </c>
      <c r="Q122" s="35">
        <f>IF(G122=0,0,9*L122/G122)</f>
        <v>7.5660935281431883</v>
      </c>
      <c r="R122" s="35">
        <f>IF(H122+I122=0,0,H122/(H122+I122))</f>
        <v>0.5714285714285714</v>
      </c>
      <c r="T122">
        <f>IF($G122&lt;$Y$1,100,O122)</f>
        <v>100</v>
      </c>
      <c r="U122">
        <f>IF($G122&lt;$Y$1,100,P122)</f>
        <v>100</v>
      </c>
      <c r="V122">
        <f>IF($G122&lt;$Y$1,0,Q122)</f>
        <v>0</v>
      </c>
      <c r="W122">
        <f>IF(H122+I122&lt;(20*$Y$1/162),0,R122)</f>
        <v>0</v>
      </c>
      <c r="X122" t="s">
        <v>770</v>
      </c>
    </row>
    <row r="123" spans="1:25" x14ac:dyDescent="0.25">
      <c r="A123" s="62" t="s">
        <v>333</v>
      </c>
      <c r="B123" t="s">
        <v>309</v>
      </c>
      <c r="C123">
        <v>36</v>
      </c>
      <c r="D123">
        <v>0</v>
      </c>
      <c r="E123">
        <v>0</v>
      </c>
      <c r="F123">
        <v>0</v>
      </c>
      <c r="G123">
        <v>47</v>
      </c>
      <c r="H123">
        <v>4</v>
      </c>
      <c r="I123">
        <v>3</v>
      </c>
      <c r="J123">
        <v>22</v>
      </c>
      <c r="K123">
        <v>19</v>
      </c>
      <c r="L123">
        <v>32</v>
      </c>
      <c r="M123">
        <v>0</v>
      </c>
      <c r="N123">
        <v>4</v>
      </c>
      <c r="O123">
        <f>IF(G123=0,100,9*J123/G123)</f>
        <v>4.2127659574468082</v>
      </c>
      <c r="P123">
        <f>IF(G123=0,100,9*K123/G123)</f>
        <v>3.6382978723404253</v>
      </c>
      <c r="Q123" s="35">
        <f>IF(G123=0,0,9*L123/G123)</f>
        <v>6.1276595744680851</v>
      </c>
      <c r="R123" s="35">
        <f>IF(H123+I123=0,0,H123/(H123+I123))</f>
        <v>0.5714285714285714</v>
      </c>
      <c r="T123">
        <f>IF($G123&lt;$Y$1,100,O123)</f>
        <v>100</v>
      </c>
      <c r="U123">
        <f>IF($G123&lt;$Y$1,100,P123)</f>
        <v>100</v>
      </c>
      <c r="V123">
        <f>IF($G123&lt;$Y$1,0,Q123)</f>
        <v>0</v>
      </c>
      <c r="W123">
        <f>IF(H123+I123&lt;(20*$Y$1/162),0,R123)</f>
        <v>0</v>
      </c>
      <c r="X123" t="s">
        <v>770</v>
      </c>
      <c r="Y123" t="s">
        <v>9</v>
      </c>
    </row>
    <row r="124" spans="1:25" x14ac:dyDescent="0.25">
      <c r="A124" s="81" t="s">
        <v>87</v>
      </c>
      <c r="B124" t="s">
        <v>99</v>
      </c>
      <c r="C124">
        <v>5</v>
      </c>
      <c r="D124">
        <v>0</v>
      </c>
      <c r="E124">
        <v>0</v>
      </c>
      <c r="F124">
        <v>0</v>
      </c>
      <c r="G124">
        <v>5</v>
      </c>
      <c r="H124">
        <v>0</v>
      </c>
      <c r="I124">
        <v>1</v>
      </c>
      <c r="J124">
        <v>2</v>
      </c>
      <c r="K124">
        <v>1</v>
      </c>
      <c r="L124">
        <v>3</v>
      </c>
      <c r="M124">
        <v>3</v>
      </c>
      <c r="N124">
        <v>3</v>
      </c>
      <c r="O124">
        <f>IF(G124=0,100,9*J124/G124)</f>
        <v>3.6</v>
      </c>
      <c r="P124">
        <f>IF(G124=0,100,9*K124/G124)</f>
        <v>1.8</v>
      </c>
      <c r="Q124" s="35">
        <f>IF(G124=0,0,9*L124/G124)</f>
        <v>5.4</v>
      </c>
      <c r="R124" s="35">
        <f>IF(H124+I124=0,0,H124/(H124+I124))</f>
        <v>0</v>
      </c>
      <c r="T124">
        <f>IF($G124&lt;$Y$1,100,O124)</f>
        <v>100</v>
      </c>
      <c r="U124">
        <f>IF($G124&lt;$Y$1,100,P124)</f>
        <v>100</v>
      </c>
      <c r="V124">
        <f>IF($G124&lt;$Y$1,0,Q124)</f>
        <v>0</v>
      </c>
      <c r="W124">
        <f>IF(H124+I124&lt;(20*$Y$1/162),0,R124)</f>
        <v>0</v>
      </c>
      <c r="X124" t="s">
        <v>99</v>
      </c>
    </row>
    <row r="125" spans="1:25" x14ac:dyDescent="0.25">
      <c r="A125" s="64" t="s">
        <v>406</v>
      </c>
      <c r="B125" t="s">
        <v>378</v>
      </c>
      <c r="C125">
        <v>20</v>
      </c>
      <c r="D125">
        <v>0</v>
      </c>
      <c r="E125">
        <v>0</v>
      </c>
      <c r="F125">
        <v>0</v>
      </c>
      <c r="G125">
        <v>37.332999999999998</v>
      </c>
      <c r="H125">
        <v>1</v>
      </c>
      <c r="I125">
        <v>2</v>
      </c>
      <c r="J125">
        <v>17</v>
      </c>
      <c r="K125">
        <v>7</v>
      </c>
      <c r="L125">
        <v>31</v>
      </c>
      <c r="M125">
        <v>2</v>
      </c>
      <c r="N125">
        <v>3</v>
      </c>
      <c r="O125">
        <f>IF(G125=0,100,9*J125/G125)</f>
        <v>4.0982508772399759</v>
      </c>
      <c r="P125">
        <f>IF(G125=0,100,9*K125/G125)</f>
        <v>1.6875150670988135</v>
      </c>
      <c r="Q125" s="35">
        <f>IF(G125=0,0,9*L125/G125)</f>
        <v>7.473281011437602</v>
      </c>
      <c r="R125" s="35">
        <f>IF(H125+I125=0,0,H125/(H125+I125))</f>
        <v>0.33333333333333331</v>
      </c>
      <c r="T125">
        <f>IF($G125&lt;$Y$1,100,O125)</f>
        <v>100</v>
      </c>
      <c r="U125">
        <f>IF($G125&lt;$Y$1,100,P125)</f>
        <v>100</v>
      </c>
      <c r="V125">
        <f>IF($G125&lt;$Y$1,0,Q125)</f>
        <v>0</v>
      </c>
      <c r="W125">
        <f>IF(H125+I125&lt;(20*$Y$1/162),0,R125)</f>
        <v>0</v>
      </c>
      <c r="X125" t="s">
        <v>770</v>
      </c>
      <c r="Y125" t="s">
        <v>9</v>
      </c>
    </row>
    <row r="126" spans="1:25" x14ac:dyDescent="0.25">
      <c r="A126" t="s">
        <v>132</v>
      </c>
      <c r="B126" t="s">
        <v>99</v>
      </c>
      <c r="C126">
        <v>63</v>
      </c>
      <c r="D126">
        <v>0</v>
      </c>
      <c r="E126">
        <v>0</v>
      </c>
      <c r="F126">
        <v>0</v>
      </c>
      <c r="G126">
        <v>106.668663666667</v>
      </c>
      <c r="H126">
        <v>2</v>
      </c>
      <c r="I126">
        <v>2</v>
      </c>
      <c r="J126">
        <v>43</v>
      </c>
      <c r="K126">
        <v>24</v>
      </c>
      <c r="L126">
        <v>70</v>
      </c>
      <c r="M126">
        <v>1</v>
      </c>
      <c r="N126">
        <v>3</v>
      </c>
      <c r="O126">
        <f>IF(G126=0,100,9*J126/G126)</f>
        <v>3.6280570759689197</v>
      </c>
      <c r="P126">
        <f>IF(G126=0,100,9*K126/G126)</f>
        <v>2.0249620889128854</v>
      </c>
      <c r="Q126" s="35">
        <f>IF(G126=0,0,9*L126/G126)</f>
        <v>5.9061394259959155</v>
      </c>
      <c r="R126" s="35">
        <f>IF(H126+I126=0,0,H126/(H126+I126))</f>
        <v>0.5</v>
      </c>
      <c r="T126">
        <f>IF($G126&lt;$Y$1,100,O126)</f>
        <v>100</v>
      </c>
      <c r="U126">
        <f>IF($G126&lt;$Y$1,100,P126)</f>
        <v>100</v>
      </c>
      <c r="V126">
        <f>IF($G126&lt;$Y$1,0,Q126)</f>
        <v>0</v>
      </c>
      <c r="W126">
        <f>IF(H126+I126&lt;(20*$Y$1/162),0,R126)</f>
        <v>0</v>
      </c>
      <c r="X126" t="s">
        <v>99</v>
      </c>
    </row>
    <row r="127" spans="1:25" x14ac:dyDescent="0.25">
      <c r="A127" t="s">
        <v>481</v>
      </c>
      <c r="B127" t="s">
        <v>448</v>
      </c>
      <c r="C127">
        <v>51</v>
      </c>
      <c r="D127">
        <v>0</v>
      </c>
      <c r="E127">
        <v>0</v>
      </c>
      <c r="F127">
        <v>0</v>
      </c>
      <c r="G127">
        <v>81.997</v>
      </c>
      <c r="H127">
        <v>2</v>
      </c>
      <c r="I127">
        <v>1</v>
      </c>
      <c r="J127">
        <v>37</v>
      </c>
      <c r="K127">
        <v>26</v>
      </c>
      <c r="L127">
        <v>56</v>
      </c>
      <c r="M127">
        <v>1</v>
      </c>
      <c r="N127">
        <v>3</v>
      </c>
      <c r="O127">
        <f>IF(G127=0,100,9*J127/G127)</f>
        <v>4.0611241874702735</v>
      </c>
      <c r="P127">
        <f>IF(G127=0,100,9*K127/G127)</f>
        <v>2.8537629425466786</v>
      </c>
      <c r="Q127" s="35">
        <f>IF(G127=0,0,9*L127/G127)</f>
        <v>6.1465663377928461</v>
      </c>
      <c r="R127" s="35">
        <f>IF(H127+I127=0,0,H127/(H127+I127))</f>
        <v>0.66666666666666663</v>
      </c>
      <c r="T127">
        <f>IF($G127&lt;$Y$1,100,O127)</f>
        <v>100</v>
      </c>
      <c r="U127">
        <f>IF($G127&lt;$Y$1,100,P127)</f>
        <v>100</v>
      </c>
      <c r="V127">
        <f>IF($G127&lt;$Y$1,0,Q127)</f>
        <v>0</v>
      </c>
      <c r="W127">
        <f>IF(H127+I127&lt;(20*$Y$1/162),0,R127)</f>
        <v>0</v>
      </c>
      <c r="X127" t="s">
        <v>99</v>
      </c>
      <c r="Y127" t="s">
        <v>9</v>
      </c>
    </row>
    <row r="128" spans="1:25" x14ac:dyDescent="0.25">
      <c r="A128" s="77" t="s">
        <v>232</v>
      </c>
      <c r="B128" s="78" t="s">
        <v>204</v>
      </c>
      <c r="C128" s="78">
        <v>38</v>
      </c>
      <c r="D128" s="78">
        <v>0</v>
      </c>
      <c r="E128" s="78">
        <v>0</v>
      </c>
      <c r="F128" s="78">
        <v>0</v>
      </c>
      <c r="G128" s="78">
        <v>61.649999999999991</v>
      </c>
      <c r="H128" s="78">
        <v>2</v>
      </c>
      <c r="I128" s="78">
        <v>1</v>
      </c>
      <c r="J128" s="78">
        <v>33</v>
      </c>
      <c r="K128" s="78">
        <v>24</v>
      </c>
      <c r="L128" s="78">
        <v>56</v>
      </c>
      <c r="M128" s="78">
        <v>1</v>
      </c>
      <c r="N128" s="78">
        <v>3</v>
      </c>
      <c r="O128" s="78">
        <f>IF(G128=0,100,9*J128/G128)</f>
        <v>4.8175182481751833</v>
      </c>
      <c r="P128" s="78">
        <f>IF(G128=0,100,9*K128/G128)</f>
        <v>3.503649635036497</v>
      </c>
      <c r="Q128" s="67">
        <f>IF(G128=0,0,9*L128/G128)</f>
        <v>8.1751824817518255</v>
      </c>
      <c r="R128" s="67">
        <f>IF(H128+I128=0,0,H128/(H128+I128))</f>
        <v>0.66666666666666663</v>
      </c>
      <c r="S128" s="78"/>
      <c r="T128" s="78">
        <f>IF($G128&lt;$Y$1,100,O128)</f>
        <v>100</v>
      </c>
      <c r="U128" s="78">
        <f>IF($G128&lt;$Y$1,100,P128)</f>
        <v>100</v>
      </c>
      <c r="V128" s="78">
        <f>IF($G128&lt;$Y$1,0,Q128)</f>
        <v>0</v>
      </c>
      <c r="W128" s="78">
        <f>IF(H128+I128&lt;(20*$Y$1/162),0,R128)</f>
        <v>0</v>
      </c>
      <c r="X128" s="78" t="s">
        <v>99</v>
      </c>
      <c r="Y128" s="78"/>
    </row>
    <row r="129" spans="1:25" x14ac:dyDescent="0.25">
      <c r="A129" s="77" t="s">
        <v>477</v>
      </c>
      <c r="B129" t="s">
        <v>448</v>
      </c>
      <c r="C129">
        <v>50</v>
      </c>
      <c r="D129">
        <v>0</v>
      </c>
      <c r="E129">
        <v>0</v>
      </c>
      <c r="F129">
        <v>0</v>
      </c>
      <c r="G129">
        <v>66.998999999999995</v>
      </c>
      <c r="H129">
        <v>2</v>
      </c>
      <c r="I129">
        <v>6</v>
      </c>
      <c r="J129">
        <v>37</v>
      </c>
      <c r="K129">
        <v>16</v>
      </c>
      <c r="L129">
        <v>49</v>
      </c>
      <c r="M129">
        <v>1</v>
      </c>
      <c r="N129">
        <v>3</v>
      </c>
      <c r="O129">
        <f>IF(G129=0,100,9*J129/G129)</f>
        <v>4.9702234361706896</v>
      </c>
      <c r="P129">
        <f>IF(G129=0,100,9*K129/G129)</f>
        <v>2.1492858102359738</v>
      </c>
      <c r="Q129" s="35">
        <f>IF(G129=0,0,9*L129/G129)</f>
        <v>6.5821877938476696</v>
      </c>
      <c r="R129" s="35">
        <f>IF(H129+I129=0,0,H129/(H129+I129))</f>
        <v>0.25</v>
      </c>
      <c r="T129">
        <f>IF($G129&lt;$Y$1,100,O129)</f>
        <v>100</v>
      </c>
      <c r="U129">
        <f>IF($G129&lt;$Y$1,100,P129)</f>
        <v>100</v>
      </c>
      <c r="V129">
        <f>IF($G129&lt;$Y$1,0,Q129)</f>
        <v>0</v>
      </c>
      <c r="W129">
        <f>IF(H129+I129&lt;(20*$Y$1/162),0,R129)</f>
        <v>0</v>
      </c>
      <c r="X129" t="s">
        <v>99</v>
      </c>
    </row>
    <row r="130" spans="1:25" x14ac:dyDescent="0.25">
      <c r="A130" s="77" t="s">
        <v>306</v>
      </c>
      <c r="B130" s="78" t="s">
        <v>274</v>
      </c>
      <c r="C130" s="78">
        <v>45</v>
      </c>
      <c r="D130" s="78">
        <v>6</v>
      </c>
      <c r="E130" s="78">
        <v>0</v>
      </c>
      <c r="F130" s="78">
        <v>0</v>
      </c>
      <c r="G130" s="78">
        <v>93.331000000000003</v>
      </c>
      <c r="H130" s="78">
        <v>3</v>
      </c>
      <c r="I130" s="78">
        <v>7</v>
      </c>
      <c r="J130" s="78">
        <v>58</v>
      </c>
      <c r="K130" s="78">
        <v>46</v>
      </c>
      <c r="L130" s="78">
        <v>82</v>
      </c>
      <c r="M130" s="78">
        <v>0</v>
      </c>
      <c r="N130" s="78">
        <v>3</v>
      </c>
      <c r="O130" s="78">
        <f>IF(G130=0,100,9*J130/G130)</f>
        <v>5.5929969677813371</v>
      </c>
      <c r="P130" s="78">
        <f>IF(G130=0,100,9*K130/G130)</f>
        <v>4.4358251813438194</v>
      </c>
      <c r="Q130" s="67">
        <f>IF(G130=0,0,9*L130/G130)</f>
        <v>7.9073405406563735</v>
      </c>
      <c r="R130" s="67">
        <f>IF(H130+I130=0,0,H130/(H130+I130))</f>
        <v>0.3</v>
      </c>
      <c r="S130" s="78"/>
      <c r="T130" s="78">
        <f>IF($G130&lt;$Y$1,100,O130)</f>
        <v>100</v>
      </c>
      <c r="U130" s="78">
        <f>IF($G130&lt;$Y$1,100,P130)</f>
        <v>100</v>
      </c>
      <c r="V130" s="78">
        <f>IF($G130&lt;$Y$1,0,Q130)</f>
        <v>0</v>
      </c>
      <c r="W130" s="78">
        <f>IF(H130+I130&lt;(20*$Y$1/162),0,R130)</f>
        <v>0</v>
      </c>
      <c r="X130" s="78" t="s">
        <v>770</v>
      </c>
      <c r="Y130" s="78"/>
    </row>
    <row r="131" spans="1:25" x14ac:dyDescent="0.25">
      <c r="A131" s="64" t="s">
        <v>647</v>
      </c>
      <c r="B131" t="s">
        <v>623</v>
      </c>
      <c r="C131">
        <v>56</v>
      </c>
      <c r="D131">
        <v>0</v>
      </c>
      <c r="E131">
        <v>0</v>
      </c>
      <c r="F131">
        <v>0</v>
      </c>
      <c r="G131">
        <v>95.01033433333329</v>
      </c>
      <c r="H131">
        <v>3</v>
      </c>
      <c r="I131">
        <v>8</v>
      </c>
      <c r="J131">
        <v>38</v>
      </c>
      <c r="K131">
        <v>13</v>
      </c>
      <c r="L131">
        <v>81</v>
      </c>
      <c r="M131">
        <v>0</v>
      </c>
      <c r="N131">
        <v>3</v>
      </c>
      <c r="O131">
        <f>IF(G131=0,100,9*J131/G131)</f>
        <v>3.5996084257543046</v>
      </c>
      <c r="P131">
        <f>IF(G131=0,100,9*K131/G131)</f>
        <v>1.2314449877580516</v>
      </c>
      <c r="Q131" s="35">
        <f>IF(G131=0,0,9*L131/G131)</f>
        <v>7.6728495391078599</v>
      </c>
      <c r="R131" s="35">
        <f>IF(H131+I131=0,0,H131/(H131+I131))</f>
        <v>0.27272727272727271</v>
      </c>
      <c r="T131">
        <f>IF($G131&lt;$Y$1,100,O131)</f>
        <v>100</v>
      </c>
      <c r="U131">
        <f>IF($G131&lt;$Y$1,100,P131)</f>
        <v>100</v>
      </c>
      <c r="V131">
        <f>IF($G131&lt;$Y$1,0,Q131)</f>
        <v>0</v>
      </c>
      <c r="W131">
        <f>IF(H131+I131&lt;(20*$Y$1/162),0,R131)</f>
        <v>0</v>
      </c>
      <c r="X131" t="s">
        <v>770</v>
      </c>
    </row>
    <row r="132" spans="1:25" x14ac:dyDescent="0.25">
      <c r="A132" s="64" t="s">
        <v>688</v>
      </c>
      <c r="B132" t="s">
        <v>658</v>
      </c>
      <c r="C132">
        <v>56</v>
      </c>
      <c r="D132">
        <v>0</v>
      </c>
      <c r="E132">
        <v>0</v>
      </c>
      <c r="F132">
        <v>0</v>
      </c>
      <c r="G132">
        <v>81.32863366666659</v>
      </c>
      <c r="H132">
        <v>3</v>
      </c>
      <c r="I132">
        <v>3</v>
      </c>
      <c r="J132">
        <v>39</v>
      </c>
      <c r="K132">
        <v>36</v>
      </c>
      <c r="L132">
        <v>70</v>
      </c>
      <c r="M132">
        <v>0</v>
      </c>
      <c r="N132">
        <v>3</v>
      </c>
      <c r="O132">
        <f>IF(G132=0,100,9*J132/G132)</f>
        <v>4.3158231507811635</v>
      </c>
      <c r="P132">
        <f>IF(G132=0,100,9*K132/G132)</f>
        <v>3.9838367545672275</v>
      </c>
      <c r="Q132" s="67">
        <f>IF(G132=0,0,9*L132/G132)</f>
        <v>7.7463492449918316</v>
      </c>
      <c r="R132" s="67">
        <f>IF(H132+I132=0,0,H132/(H132+I132))</f>
        <v>0.5</v>
      </c>
      <c r="T132">
        <f>IF($G132&lt;$Y$1,100,O132)</f>
        <v>100</v>
      </c>
      <c r="U132">
        <f>IF($G132&lt;$Y$1,100,P132)</f>
        <v>100</v>
      </c>
      <c r="V132">
        <f>IF($G132&lt;$Y$1,0,Q132)</f>
        <v>0</v>
      </c>
      <c r="W132">
        <f>IF(H132+I132&lt;(20*$Y$1/162),0,R132)</f>
        <v>0</v>
      </c>
      <c r="X132" t="s">
        <v>770</v>
      </c>
    </row>
    <row r="133" spans="1:25" x14ac:dyDescent="0.25">
      <c r="A133" s="62" t="s">
        <v>329</v>
      </c>
      <c r="B133" t="s">
        <v>309</v>
      </c>
      <c r="C133">
        <v>43</v>
      </c>
      <c r="D133">
        <v>0</v>
      </c>
      <c r="E133">
        <v>0</v>
      </c>
      <c r="F133">
        <v>0</v>
      </c>
      <c r="G133">
        <v>63.335000000000008</v>
      </c>
      <c r="H133">
        <v>3</v>
      </c>
      <c r="I133">
        <v>3</v>
      </c>
      <c r="J133">
        <v>25</v>
      </c>
      <c r="K133">
        <v>20</v>
      </c>
      <c r="L133">
        <v>57</v>
      </c>
      <c r="M133">
        <v>0</v>
      </c>
      <c r="N133">
        <v>3</v>
      </c>
      <c r="O133">
        <f>IF(G133=0,100,9*J133/G133)</f>
        <v>3.5525380911028654</v>
      </c>
      <c r="P133">
        <f>IF(G133=0,100,9*K133/G133)</f>
        <v>2.8420304728822923</v>
      </c>
      <c r="Q133" s="35">
        <f>IF(G133=0,0,9*L133/G133)</f>
        <v>8.0997868477145332</v>
      </c>
      <c r="R133" s="35">
        <f>IF(H133+I133=0,0,H133/(H133+I133))</f>
        <v>0.5</v>
      </c>
      <c r="T133">
        <f>IF($G133&lt;$Y$1,100,O133)</f>
        <v>100</v>
      </c>
      <c r="U133">
        <f>IF($G133&lt;$Y$1,100,P133)</f>
        <v>100</v>
      </c>
      <c r="V133">
        <f>IF($G133&lt;$Y$1,0,Q133)</f>
        <v>0</v>
      </c>
      <c r="W133">
        <f>IF(H133+I133&lt;(20*$Y$1/162),0,R133)</f>
        <v>0</v>
      </c>
      <c r="X133" t="s">
        <v>770</v>
      </c>
    </row>
    <row r="134" spans="1:25" x14ac:dyDescent="0.25">
      <c r="A134" s="64" t="s">
        <v>374</v>
      </c>
      <c r="B134" t="s">
        <v>5</v>
      </c>
      <c r="C134">
        <v>60</v>
      </c>
      <c r="D134">
        <v>0</v>
      </c>
      <c r="E134">
        <v>0</v>
      </c>
      <c r="F134">
        <v>0</v>
      </c>
      <c r="G134">
        <v>85.66667799999999</v>
      </c>
      <c r="H134">
        <v>4</v>
      </c>
      <c r="I134">
        <v>2</v>
      </c>
      <c r="J134">
        <v>44</v>
      </c>
      <c r="K134">
        <v>20</v>
      </c>
      <c r="L134">
        <v>57</v>
      </c>
      <c r="M134">
        <v>0</v>
      </c>
      <c r="N134">
        <v>3</v>
      </c>
      <c r="O134">
        <f>IF(G134=0,100,9*J134/G134)</f>
        <v>4.6225674818393223</v>
      </c>
      <c r="P134">
        <f>IF(G134=0,100,9*K134/G134)</f>
        <v>2.101167037199692</v>
      </c>
      <c r="Q134" s="35">
        <f>IF(G134=0,0,9*L134/G134)</f>
        <v>5.9883260560191216</v>
      </c>
      <c r="R134" s="35">
        <f>IF(H134+I134=0,0,H134/(H134+I134))</f>
        <v>0.66666666666666663</v>
      </c>
      <c r="T134">
        <f>IF($G134&lt;$Y$1,100,O134)</f>
        <v>100</v>
      </c>
      <c r="U134">
        <f>IF($G134&lt;$Y$1,100,P134)</f>
        <v>100</v>
      </c>
      <c r="V134">
        <f>IF($G134&lt;$Y$1,0,Q134)</f>
        <v>0</v>
      </c>
      <c r="W134">
        <f>IF(H134+I134&lt;(20*$Y$1/162),0,R134)</f>
        <v>0</v>
      </c>
      <c r="X134" t="s">
        <v>770</v>
      </c>
    </row>
    <row r="135" spans="1:25" x14ac:dyDescent="0.25">
      <c r="A135" s="62" t="s">
        <v>550</v>
      </c>
      <c r="B135" t="s">
        <v>518</v>
      </c>
      <c r="C135">
        <v>25</v>
      </c>
      <c r="D135">
        <v>0</v>
      </c>
      <c r="E135">
        <v>0</v>
      </c>
      <c r="F135">
        <v>0</v>
      </c>
      <c r="G135">
        <v>36.333333333333336</v>
      </c>
      <c r="H135">
        <v>3</v>
      </c>
      <c r="I135">
        <v>2</v>
      </c>
      <c r="J135">
        <v>15</v>
      </c>
      <c r="K135">
        <v>18</v>
      </c>
      <c r="L135">
        <v>36</v>
      </c>
      <c r="M135">
        <v>0</v>
      </c>
      <c r="N135">
        <v>3</v>
      </c>
      <c r="O135">
        <f>IF(G135=0,100,9*J135/G135)</f>
        <v>3.7155963302752291</v>
      </c>
      <c r="P135">
        <f>IF(G135=0,100,9*K135/G135)</f>
        <v>4.4587155963302747</v>
      </c>
      <c r="Q135" s="35">
        <f>IF(G135=0,0,9*L135/G135)</f>
        <v>8.9174311926605494</v>
      </c>
      <c r="R135" s="35">
        <f>IF(H135+I135=0,0,H135/(H135+I135))</f>
        <v>0.6</v>
      </c>
      <c r="T135">
        <f>IF($G135&lt;$Y$1,100,O135)</f>
        <v>100</v>
      </c>
      <c r="U135">
        <f>IF($G135&lt;$Y$1,100,P135)</f>
        <v>100</v>
      </c>
      <c r="V135">
        <f>IF($G135&lt;$Y$1,0,Q135)</f>
        <v>0</v>
      </c>
      <c r="W135">
        <f>IF(H135+I135&lt;(20*$Y$1/162),0,R135)</f>
        <v>0</v>
      </c>
      <c r="X135" t="s">
        <v>99</v>
      </c>
      <c r="Y135" t="s">
        <v>9</v>
      </c>
    </row>
    <row r="136" spans="1:25" x14ac:dyDescent="0.25">
      <c r="A136" s="64" t="s">
        <v>437</v>
      </c>
      <c r="B136" t="s">
        <v>413</v>
      </c>
      <c r="C136">
        <v>29</v>
      </c>
      <c r="D136">
        <v>0</v>
      </c>
      <c r="E136">
        <v>0</v>
      </c>
      <c r="F136">
        <v>0</v>
      </c>
      <c r="G136">
        <v>42.9666</v>
      </c>
      <c r="H136">
        <v>3</v>
      </c>
      <c r="I136">
        <v>2</v>
      </c>
      <c r="J136">
        <v>12</v>
      </c>
      <c r="K136">
        <v>11</v>
      </c>
      <c r="L136">
        <v>35</v>
      </c>
      <c r="M136">
        <v>0</v>
      </c>
      <c r="N136">
        <v>3</v>
      </c>
      <c r="O136">
        <f>IF(G136=0,100,9*J136/G136)</f>
        <v>2.5135803158732597</v>
      </c>
      <c r="P136">
        <f>IF(G136=0,100,9*K136/G136)</f>
        <v>2.3041152895504879</v>
      </c>
      <c r="Q136" s="35">
        <f>IF(G136=0,0,9*L136/G136)</f>
        <v>7.3312759212970073</v>
      </c>
      <c r="R136" s="35">
        <f>IF(H136+I136=0,0,H136/(H136+I136))</f>
        <v>0.6</v>
      </c>
      <c r="T136">
        <f>IF($G136&lt;$Y$1,100,O136)</f>
        <v>100</v>
      </c>
      <c r="U136">
        <f>IF($G136&lt;$Y$1,100,P136)</f>
        <v>100</v>
      </c>
      <c r="V136">
        <f>IF($G136&lt;$Y$1,0,Q136)</f>
        <v>0</v>
      </c>
      <c r="W136">
        <f>IF(H136+I136&lt;(20*$Y$1/162),0,R136)</f>
        <v>0</v>
      </c>
      <c r="X136" t="s">
        <v>99</v>
      </c>
    </row>
    <row r="137" spans="1:25" x14ac:dyDescent="0.25">
      <c r="A137" s="64" t="s">
        <v>436</v>
      </c>
      <c r="B137" t="s">
        <v>413</v>
      </c>
      <c r="C137">
        <v>33</v>
      </c>
      <c r="D137">
        <v>0</v>
      </c>
      <c r="E137">
        <v>0</v>
      </c>
      <c r="F137">
        <v>0</v>
      </c>
      <c r="G137">
        <v>52.732600000000005</v>
      </c>
      <c r="H137">
        <v>3</v>
      </c>
      <c r="I137">
        <v>0</v>
      </c>
      <c r="J137">
        <v>20</v>
      </c>
      <c r="K137">
        <v>31</v>
      </c>
      <c r="L137">
        <v>34</v>
      </c>
      <c r="M137">
        <v>0</v>
      </c>
      <c r="N137">
        <v>3</v>
      </c>
      <c r="O137">
        <f>IF(G137=0,100,9*J137/G137)</f>
        <v>3.4134482274721893</v>
      </c>
      <c r="P137">
        <f>IF(G137=0,100,9*K137/G137)</f>
        <v>5.2908447525818936</v>
      </c>
      <c r="Q137" s="35">
        <f>IF(G137=0,0,9*L137/G137)</f>
        <v>5.8028619867027222</v>
      </c>
      <c r="R137" s="35">
        <f>IF(H137+I137=0,0,H137/(H137+I137))</f>
        <v>1</v>
      </c>
      <c r="T137">
        <f>IF($G137&lt;$Y$1,100,O137)</f>
        <v>100</v>
      </c>
      <c r="U137">
        <f>IF($G137&lt;$Y$1,100,P137)</f>
        <v>100</v>
      </c>
      <c r="V137">
        <f>IF($G137&lt;$Y$1,0,Q137)</f>
        <v>0</v>
      </c>
      <c r="W137">
        <f>IF(H137+I137&lt;(20*$Y$1/162),0,R137)</f>
        <v>0</v>
      </c>
      <c r="X137" t="s">
        <v>99</v>
      </c>
      <c r="Y137" t="s">
        <v>9</v>
      </c>
    </row>
    <row r="138" spans="1:25" x14ac:dyDescent="0.25">
      <c r="A138" s="62" t="s">
        <v>507</v>
      </c>
      <c r="B138" t="s">
        <v>483</v>
      </c>
      <c r="C138">
        <v>33</v>
      </c>
      <c r="D138">
        <v>0</v>
      </c>
      <c r="E138">
        <v>0</v>
      </c>
      <c r="F138">
        <v>0</v>
      </c>
      <c r="G138">
        <v>47.66</v>
      </c>
      <c r="H138">
        <v>3</v>
      </c>
      <c r="I138">
        <v>1</v>
      </c>
      <c r="J138">
        <v>47</v>
      </c>
      <c r="K138">
        <v>33</v>
      </c>
      <c r="L138">
        <v>33</v>
      </c>
      <c r="M138">
        <v>0</v>
      </c>
      <c r="N138">
        <v>3</v>
      </c>
      <c r="O138">
        <f>IF(G138=0,100,9*J138/G138)</f>
        <v>8.8753671842215702</v>
      </c>
      <c r="P138">
        <f>IF(G138=0,100,9*K138/G138)</f>
        <v>6.2316407889215277</v>
      </c>
      <c r="Q138" s="35">
        <f>IF(G138=0,0,9*L138/G138)</f>
        <v>6.2316407889215277</v>
      </c>
      <c r="R138" s="35">
        <f>IF(H138+I138=0,0,H138/(H138+I138))</f>
        <v>0.75</v>
      </c>
      <c r="T138">
        <f>IF($G138&lt;$Y$1,100,O138)</f>
        <v>100</v>
      </c>
      <c r="U138">
        <f>IF($G138&lt;$Y$1,100,P138)</f>
        <v>100</v>
      </c>
      <c r="V138">
        <f>IF($G138&lt;$Y$1,0,Q138)</f>
        <v>0</v>
      </c>
      <c r="W138">
        <f>IF(H138+I138&lt;(20*$Y$1/162),0,R138)</f>
        <v>0</v>
      </c>
      <c r="X138" t="s">
        <v>99</v>
      </c>
      <c r="Y138" t="s">
        <v>9</v>
      </c>
    </row>
    <row r="139" spans="1:25" x14ac:dyDescent="0.25">
      <c r="A139" s="64" t="s">
        <v>371</v>
      </c>
      <c r="B139" t="s">
        <v>5</v>
      </c>
      <c r="C139">
        <v>31</v>
      </c>
      <c r="D139">
        <v>0</v>
      </c>
      <c r="E139">
        <v>0</v>
      </c>
      <c r="F139">
        <v>0</v>
      </c>
      <c r="G139">
        <v>42.666673000000003</v>
      </c>
      <c r="H139">
        <v>3</v>
      </c>
      <c r="I139">
        <v>1</v>
      </c>
      <c r="J139">
        <v>26</v>
      </c>
      <c r="K139">
        <v>19</v>
      </c>
      <c r="L139">
        <v>33</v>
      </c>
      <c r="M139">
        <v>0</v>
      </c>
      <c r="N139">
        <v>3</v>
      </c>
      <c r="O139">
        <f>IF(G139=0,100,9*J139/G139)</f>
        <v>5.4843741859132065</v>
      </c>
      <c r="P139">
        <f>IF(G139=0,100,9*K139/G139)</f>
        <v>4.0078119050904197</v>
      </c>
      <c r="Q139" s="35">
        <f>IF(G139=0,0,9*L139/G139)</f>
        <v>6.9609364667359923</v>
      </c>
      <c r="R139" s="35">
        <f>IF(H139+I139=0,0,H139/(H139+I139))</f>
        <v>0.75</v>
      </c>
      <c r="T139">
        <f>IF($G139&lt;$Y$1,100,O139)</f>
        <v>100</v>
      </c>
      <c r="U139">
        <f>IF($G139&lt;$Y$1,100,P139)</f>
        <v>100</v>
      </c>
      <c r="V139">
        <f>IF($G139&lt;$Y$1,0,Q139)</f>
        <v>0</v>
      </c>
      <c r="W139">
        <f>IF(H139+I139&lt;(20*$Y$1/162),0,R139)</f>
        <v>0</v>
      </c>
      <c r="X139" t="s">
        <v>770</v>
      </c>
      <c r="Y139" t="s">
        <v>9</v>
      </c>
    </row>
    <row r="140" spans="1:25" x14ac:dyDescent="0.25">
      <c r="A140" s="62" t="s">
        <v>196</v>
      </c>
      <c r="B140" t="s">
        <v>185</v>
      </c>
      <c r="C140">
        <v>28</v>
      </c>
      <c r="D140">
        <v>7</v>
      </c>
      <c r="E140">
        <v>2</v>
      </c>
      <c r="F140">
        <v>0</v>
      </c>
      <c r="G140">
        <v>87.330999999999989</v>
      </c>
      <c r="H140">
        <v>2</v>
      </c>
      <c r="I140">
        <v>5</v>
      </c>
      <c r="J140">
        <v>53</v>
      </c>
      <c r="K140">
        <v>37</v>
      </c>
      <c r="L140">
        <v>46</v>
      </c>
      <c r="M140">
        <v>3</v>
      </c>
      <c r="N140">
        <v>2</v>
      </c>
      <c r="O140">
        <f>IF(G140=0,100,9*J140/G140)</f>
        <v>5.461977991778407</v>
      </c>
      <c r="P140">
        <f>IF(G140=0,100,9*K140/G140)</f>
        <v>3.813078975392473</v>
      </c>
      <c r="Q140" s="35">
        <f>IF(G140=0,0,9*L140/G140)</f>
        <v>4.740584672109561</v>
      </c>
      <c r="R140" s="35">
        <f>IF(H140+I140=0,0,H140/(H140+I140))</f>
        <v>0.2857142857142857</v>
      </c>
      <c r="T140">
        <f>IF($G140&lt;$Y$1,100,O140)</f>
        <v>100</v>
      </c>
      <c r="U140">
        <f>IF($G140&lt;$Y$1,100,P140)</f>
        <v>100</v>
      </c>
      <c r="V140">
        <f>IF($G140&lt;$Y$1,0,Q140)</f>
        <v>0</v>
      </c>
      <c r="W140">
        <f>IF(H140+I140&lt;(20*$Y$1/162),0,R140)</f>
        <v>0</v>
      </c>
      <c r="X140" t="s">
        <v>770</v>
      </c>
    </row>
    <row r="141" spans="1:25" x14ac:dyDescent="0.25">
      <c r="A141" t="s">
        <v>200</v>
      </c>
      <c r="B141" t="s">
        <v>185</v>
      </c>
      <c r="C141">
        <v>53</v>
      </c>
      <c r="D141">
        <v>0</v>
      </c>
      <c r="E141">
        <v>0</v>
      </c>
      <c r="F141">
        <v>0</v>
      </c>
      <c r="G141">
        <v>82.996999999999986</v>
      </c>
      <c r="H141">
        <v>1</v>
      </c>
      <c r="I141">
        <v>6</v>
      </c>
      <c r="J141">
        <v>43</v>
      </c>
      <c r="K141">
        <v>33</v>
      </c>
      <c r="L141">
        <v>57</v>
      </c>
      <c r="M141">
        <v>2</v>
      </c>
      <c r="N141">
        <v>2</v>
      </c>
      <c r="O141">
        <f>IF(G141=0,100,9*J141/G141)</f>
        <v>4.6628191380411348</v>
      </c>
      <c r="P141">
        <f>IF(G141=0,100,9*K141/G141)</f>
        <v>3.5784425943106384</v>
      </c>
      <c r="Q141" s="35">
        <f>IF(G141=0,0,9*L141/G141)</f>
        <v>6.1809462992638302</v>
      </c>
      <c r="R141" s="35">
        <f>IF(H141+I141=0,0,H141/(H141+I141))</f>
        <v>0.14285714285714285</v>
      </c>
      <c r="T141">
        <f>IF($G141&lt;$Y$1,100,O141)</f>
        <v>100</v>
      </c>
      <c r="U141">
        <f>IF($G141&lt;$Y$1,100,P141)</f>
        <v>100</v>
      </c>
      <c r="V141">
        <f>IF($G141&lt;$Y$1,0,Q141)</f>
        <v>0</v>
      </c>
      <c r="W141">
        <f>IF(H141+I141&lt;(20*$Y$1/162),0,R141)</f>
        <v>0</v>
      </c>
      <c r="X141" t="s">
        <v>770</v>
      </c>
      <c r="Y141" t="s">
        <v>9</v>
      </c>
    </row>
    <row r="142" spans="1:25" x14ac:dyDescent="0.25">
      <c r="A142" s="64" t="s">
        <v>578</v>
      </c>
      <c r="B142" t="s">
        <v>553</v>
      </c>
      <c r="C142">
        <v>2</v>
      </c>
      <c r="D142">
        <v>0</v>
      </c>
      <c r="E142">
        <v>0</v>
      </c>
      <c r="F142">
        <v>0</v>
      </c>
      <c r="G142">
        <v>3</v>
      </c>
      <c r="H142">
        <v>0</v>
      </c>
      <c r="I142">
        <v>0</v>
      </c>
      <c r="J142">
        <v>0</v>
      </c>
      <c r="K142">
        <v>0</v>
      </c>
      <c r="L142">
        <v>4</v>
      </c>
      <c r="M142">
        <v>2</v>
      </c>
      <c r="N142">
        <v>2</v>
      </c>
      <c r="O142">
        <f>IF(G142=0,100,9*J142/G142)</f>
        <v>0</v>
      </c>
      <c r="P142">
        <f>IF(G142=0,100,9*K142/G142)</f>
        <v>0</v>
      </c>
      <c r="Q142" s="35">
        <f>IF(G142=0,0,9*L142/G142)</f>
        <v>12</v>
      </c>
      <c r="R142" s="35">
        <f>IF(H142+I142=0,0,H142/(H142+I142))</f>
        <v>0</v>
      </c>
      <c r="T142">
        <f>IF($G142&lt;$Y$1,100,O142)</f>
        <v>100</v>
      </c>
      <c r="U142">
        <f>IF($G142&lt;$Y$1,100,P142)</f>
        <v>100</v>
      </c>
      <c r="V142">
        <f>IF($G142&lt;$Y$1,0,Q142)</f>
        <v>0</v>
      </c>
      <c r="W142">
        <f>IF(H142+I142&lt;(20*$Y$1/162),0,R142)</f>
        <v>0</v>
      </c>
      <c r="X142" t="s">
        <v>770</v>
      </c>
    </row>
    <row r="143" spans="1:25" x14ac:dyDescent="0.25">
      <c r="A143" s="62" t="s">
        <v>260</v>
      </c>
      <c r="B143" t="s">
        <v>239</v>
      </c>
      <c r="C143">
        <v>59</v>
      </c>
      <c r="D143">
        <v>0</v>
      </c>
      <c r="E143">
        <v>0</v>
      </c>
      <c r="F143">
        <v>0</v>
      </c>
      <c r="G143">
        <v>77.999310000000008</v>
      </c>
      <c r="H143">
        <v>1</v>
      </c>
      <c r="I143">
        <v>4</v>
      </c>
      <c r="J143">
        <v>46</v>
      </c>
      <c r="K143">
        <v>43</v>
      </c>
      <c r="L143">
        <v>70</v>
      </c>
      <c r="M143">
        <v>1</v>
      </c>
      <c r="N143">
        <v>2</v>
      </c>
      <c r="O143">
        <f>IF(G143=0,100,9*J143/G143)</f>
        <v>5.3077392607703828</v>
      </c>
      <c r="P143">
        <f>IF(G143=0,100,9*K143/G143)</f>
        <v>4.9615823524592715</v>
      </c>
      <c r="Q143" s="35">
        <f>IF(G143=0,0,9*L143/G143)</f>
        <v>8.0769945272592789</v>
      </c>
      <c r="R143" s="35">
        <f>IF(H143+I143=0,0,H143/(H143+I143))</f>
        <v>0.2</v>
      </c>
      <c r="T143">
        <f>IF($G143&lt;$Y$1,100,O143)</f>
        <v>100</v>
      </c>
      <c r="U143">
        <f>IF($G143&lt;$Y$1,100,P143)</f>
        <v>100</v>
      </c>
      <c r="V143">
        <f>IF($G143&lt;$Y$1,0,Q143)</f>
        <v>0</v>
      </c>
      <c r="W143">
        <f>IF(H143+I143&lt;(20*$Y$1/162),0,R143)</f>
        <v>0</v>
      </c>
      <c r="X143" t="s">
        <v>770</v>
      </c>
    </row>
    <row r="144" spans="1:25" x14ac:dyDescent="0.25">
      <c r="A144" t="s">
        <v>199</v>
      </c>
      <c r="B144" t="s">
        <v>185</v>
      </c>
      <c r="C144">
        <v>44</v>
      </c>
      <c r="D144">
        <v>14</v>
      </c>
      <c r="E144">
        <v>0</v>
      </c>
      <c r="F144">
        <v>0</v>
      </c>
      <c r="G144">
        <v>86.664999999999992</v>
      </c>
      <c r="H144">
        <v>5</v>
      </c>
      <c r="I144">
        <v>5</v>
      </c>
      <c r="J144">
        <v>51</v>
      </c>
      <c r="K144">
        <v>25</v>
      </c>
      <c r="L144">
        <v>54</v>
      </c>
      <c r="M144">
        <v>1</v>
      </c>
      <c r="N144">
        <v>2</v>
      </c>
      <c r="O144">
        <f>IF(G144=0,100,9*J144/G144)</f>
        <v>5.2962556972249475</v>
      </c>
      <c r="P144">
        <f>IF(G144=0,100,9*K144/G144)</f>
        <v>2.596203773149484</v>
      </c>
      <c r="Q144" s="35">
        <f>IF(G144=0,0,9*L144/G144)</f>
        <v>5.6078001500028849</v>
      </c>
      <c r="R144" s="35">
        <f>IF(H144+I144=0,0,H144/(H144+I144))</f>
        <v>0.5</v>
      </c>
      <c r="T144">
        <f>IF($G144&lt;$Y$1,100,O144)</f>
        <v>100</v>
      </c>
      <c r="U144">
        <f>IF($G144&lt;$Y$1,100,P144)</f>
        <v>100</v>
      </c>
      <c r="V144">
        <f>IF($G144&lt;$Y$1,0,Q144)</f>
        <v>0</v>
      </c>
      <c r="W144">
        <f>IF(H144+I144&lt;(20*$Y$1/162),0,R144)</f>
        <v>0</v>
      </c>
      <c r="X144" t="s">
        <v>770</v>
      </c>
    </row>
    <row r="145" spans="1:25" x14ac:dyDescent="0.25">
      <c r="A145" s="64" t="s">
        <v>398</v>
      </c>
      <c r="B145" t="s">
        <v>378</v>
      </c>
      <c r="C145">
        <v>27</v>
      </c>
      <c r="D145">
        <v>0</v>
      </c>
      <c r="E145">
        <v>0</v>
      </c>
      <c r="F145">
        <v>0</v>
      </c>
      <c r="G145">
        <v>44.332999999999998</v>
      </c>
      <c r="H145">
        <v>1</v>
      </c>
      <c r="I145">
        <v>1</v>
      </c>
      <c r="J145">
        <v>43</v>
      </c>
      <c r="K145">
        <v>39</v>
      </c>
      <c r="L145">
        <v>45</v>
      </c>
      <c r="M145">
        <v>1</v>
      </c>
      <c r="N145">
        <v>2</v>
      </c>
      <c r="O145">
        <f>IF(G145=0,100,9*J145/G145)</f>
        <v>8.7293889427740066</v>
      </c>
      <c r="P145">
        <f>IF(G145=0,100,9*K145/G145)</f>
        <v>7.917352762050843</v>
      </c>
      <c r="Q145" s="67">
        <f>IF(G145=0,0,9*L145/G145)</f>
        <v>9.1354070331355874</v>
      </c>
      <c r="R145" s="67">
        <f>IF(H145+I145=0,0,H145/(H145+I145))</f>
        <v>0.5</v>
      </c>
      <c r="T145">
        <f>IF($G145&lt;$Y$1,100,O145)</f>
        <v>100</v>
      </c>
      <c r="U145">
        <f>IF($G145&lt;$Y$1,100,P145)</f>
        <v>100</v>
      </c>
      <c r="V145">
        <f>IF($G145&lt;$Y$1,0,Q145)</f>
        <v>0</v>
      </c>
      <c r="W145">
        <f>IF(H145+I145&lt;(20*$Y$1/162),0,R145)</f>
        <v>0</v>
      </c>
      <c r="X145" t="s">
        <v>770</v>
      </c>
      <c r="Y145" t="s">
        <v>9</v>
      </c>
    </row>
    <row r="146" spans="1:25" x14ac:dyDescent="0.25">
      <c r="A146" s="64" t="s">
        <v>642</v>
      </c>
      <c r="B146" t="s">
        <v>623</v>
      </c>
      <c r="C146">
        <v>38</v>
      </c>
      <c r="D146">
        <v>0</v>
      </c>
      <c r="E146">
        <v>0</v>
      </c>
      <c r="F146">
        <v>0</v>
      </c>
      <c r="G146">
        <v>60.001000666666663</v>
      </c>
      <c r="H146">
        <v>2</v>
      </c>
      <c r="I146">
        <v>2</v>
      </c>
      <c r="J146">
        <v>28</v>
      </c>
      <c r="K146">
        <v>14</v>
      </c>
      <c r="L146">
        <v>44</v>
      </c>
      <c r="M146">
        <v>1</v>
      </c>
      <c r="N146">
        <v>2</v>
      </c>
      <c r="O146">
        <f>IF(G146=0,100,9*J146/G146)</f>
        <v>4.1999299545015365</v>
      </c>
      <c r="P146">
        <f>IF(G146=0,100,9*K146/G146)</f>
        <v>2.0999649772507682</v>
      </c>
      <c r="Q146" s="35">
        <f>IF(G146=0,0,9*L146/G146)</f>
        <v>6.5998899285024155</v>
      </c>
      <c r="R146" s="35">
        <f>IF(H146+I146=0,0,H146/(H146+I146))</f>
        <v>0.5</v>
      </c>
      <c r="T146">
        <f>IF($G146&lt;$Y$1,100,O146)</f>
        <v>100</v>
      </c>
      <c r="U146">
        <f>IF($G146&lt;$Y$1,100,P146)</f>
        <v>100</v>
      </c>
      <c r="V146">
        <f>IF($G146&lt;$Y$1,0,Q146)</f>
        <v>0</v>
      </c>
      <c r="W146">
        <f>IF(H146+I146&lt;(20*$Y$1/162),0,R146)</f>
        <v>0</v>
      </c>
      <c r="X146" t="s">
        <v>770</v>
      </c>
    </row>
    <row r="147" spans="1:25" x14ac:dyDescent="0.25">
      <c r="A147" s="64" t="s">
        <v>362</v>
      </c>
      <c r="B147" t="s">
        <v>5</v>
      </c>
      <c r="C147">
        <v>26</v>
      </c>
      <c r="D147">
        <v>0</v>
      </c>
      <c r="E147">
        <v>0</v>
      </c>
      <c r="F147">
        <v>0</v>
      </c>
      <c r="G147">
        <v>37.000003999999997</v>
      </c>
      <c r="H147">
        <v>1</v>
      </c>
      <c r="I147">
        <v>3</v>
      </c>
      <c r="J147">
        <v>25</v>
      </c>
      <c r="K147">
        <v>22</v>
      </c>
      <c r="L147">
        <v>37</v>
      </c>
      <c r="M147">
        <v>1</v>
      </c>
      <c r="N147">
        <v>2</v>
      </c>
      <c r="O147">
        <f>IF(G147=0,100,9*J147/G147)</f>
        <v>6.0810804236669815</v>
      </c>
      <c r="P147">
        <f>IF(G147=0,100,9*K147/G147)</f>
        <v>5.3513507728269438</v>
      </c>
      <c r="Q147" s="35">
        <f>IF(G147=0,0,9*L147/G147)</f>
        <v>8.9999990270271333</v>
      </c>
      <c r="R147" s="35">
        <f>IF(H147+I147=0,0,H147/(H147+I147))</f>
        <v>0.25</v>
      </c>
      <c r="T147">
        <f>IF($G147&lt;$Y$1,100,O147)</f>
        <v>100</v>
      </c>
      <c r="U147">
        <f>IF($G147&lt;$Y$1,100,P147)</f>
        <v>100</v>
      </c>
      <c r="V147">
        <f>IF($G147&lt;$Y$1,0,Q147)</f>
        <v>0</v>
      </c>
      <c r="W147">
        <f>IF(H147+I147&lt;(20*$Y$1/162),0,R147)</f>
        <v>0</v>
      </c>
      <c r="X147" t="s">
        <v>770</v>
      </c>
    </row>
    <row r="148" spans="1:25" x14ac:dyDescent="0.25">
      <c r="A148" s="62" t="s">
        <v>615</v>
      </c>
      <c r="B148" t="s">
        <v>588</v>
      </c>
      <c r="C148">
        <v>27</v>
      </c>
      <c r="D148">
        <v>23</v>
      </c>
      <c r="E148">
        <v>3</v>
      </c>
      <c r="F148">
        <v>1</v>
      </c>
      <c r="G148">
        <v>150.33132000000001</v>
      </c>
      <c r="H148">
        <v>11</v>
      </c>
      <c r="I148">
        <v>7</v>
      </c>
      <c r="J148">
        <v>93</v>
      </c>
      <c r="K148">
        <v>74</v>
      </c>
      <c r="L148">
        <v>117</v>
      </c>
      <c r="M148">
        <v>0</v>
      </c>
      <c r="N148">
        <v>2</v>
      </c>
      <c r="O148">
        <f>IF(G148=0,100,9*J148/G148)</f>
        <v>5.5677020596905553</v>
      </c>
      <c r="P148">
        <f>IF(G148=0,100,9*K148/G148)</f>
        <v>4.4302145421193666</v>
      </c>
      <c r="Q148" s="35">
        <f>IF(G148=0,0,9*L148/G148)</f>
        <v>7.0045283976752151</v>
      </c>
      <c r="R148" s="35">
        <f>IF(H148+I148=0,0,H148/(H148+I148))</f>
        <v>0.61111111111111116</v>
      </c>
      <c r="T148">
        <f>IF($G148&lt;$Y$1,100,O148)</f>
        <v>100</v>
      </c>
      <c r="U148">
        <f>IF($G148&lt;$Y$1,100,P148)</f>
        <v>100</v>
      </c>
      <c r="V148">
        <f>IF($G148&lt;$Y$1,0,Q148)</f>
        <v>0</v>
      </c>
      <c r="W148">
        <f>IF(H148+I148&lt;(20*$Y$1/162),0,R148)</f>
        <v>0</v>
      </c>
      <c r="X148" t="s">
        <v>99</v>
      </c>
    </row>
    <row r="149" spans="1:25" x14ac:dyDescent="0.25">
      <c r="A149" s="62" t="s">
        <v>610</v>
      </c>
      <c r="B149" t="s">
        <v>588</v>
      </c>
      <c r="C149">
        <v>74</v>
      </c>
      <c r="D149">
        <v>0</v>
      </c>
      <c r="E149">
        <v>0</v>
      </c>
      <c r="F149">
        <v>0</v>
      </c>
      <c r="G149">
        <v>106.33232000000001</v>
      </c>
      <c r="H149">
        <v>2</v>
      </c>
      <c r="I149">
        <v>2</v>
      </c>
      <c r="J149">
        <v>48</v>
      </c>
      <c r="K149">
        <v>40</v>
      </c>
      <c r="L149">
        <v>77</v>
      </c>
      <c r="M149">
        <v>0</v>
      </c>
      <c r="N149">
        <v>2</v>
      </c>
      <c r="O149">
        <f>IF(G149=0,100,9*J149/G149)</f>
        <v>4.062734641734516</v>
      </c>
      <c r="P149">
        <f>IF(G149=0,100,9*K149/G149)</f>
        <v>3.3856122014454302</v>
      </c>
      <c r="Q149" s="35">
        <f>IF(G149=0,0,9*L149/G149)</f>
        <v>6.5173034877824536</v>
      </c>
      <c r="R149" s="35">
        <f>IF(H149+I149=0,0,H149/(H149+I149))</f>
        <v>0.5</v>
      </c>
      <c r="T149">
        <f>IF($G149&lt;$Y$1,100,O149)</f>
        <v>100</v>
      </c>
      <c r="U149">
        <f>IF($G149&lt;$Y$1,100,P149)</f>
        <v>100</v>
      </c>
      <c r="V149">
        <f>IF($G149&lt;$Y$1,0,Q149)</f>
        <v>0</v>
      </c>
      <c r="W149">
        <f>IF(H149+I149&lt;(20*$Y$1/162),0,R149)</f>
        <v>0</v>
      </c>
      <c r="X149" t="s">
        <v>99</v>
      </c>
    </row>
    <row r="150" spans="1:25" x14ac:dyDescent="0.25">
      <c r="A150" s="62" t="s">
        <v>609</v>
      </c>
      <c r="B150" t="s">
        <v>588</v>
      </c>
      <c r="C150">
        <v>52</v>
      </c>
      <c r="D150">
        <v>0</v>
      </c>
      <c r="E150">
        <v>0</v>
      </c>
      <c r="F150">
        <v>0</v>
      </c>
      <c r="G150">
        <v>68.332650000000001</v>
      </c>
      <c r="H150">
        <v>2</v>
      </c>
      <c r="I150">
        <v>3</v>
      </c>
      <c r="J150">
        <v>29</v>
      </c>
      <c r="K150">
        <v>26</v>
      </c>
      <c r="L150">
        <v>54</v>
      </c>
      <c r="M150">
        <v>0</v>
      </c>
      <c r="N150">
        <v>2</v>
      </c>
      <c r="O150">
        <f>IF(G150=0,100,9*J150/G150)</f>
        <v>3.8195503906258574</v>
      </c>
      <c r="P150">
        <f>IF(G150=0,100,9*K150/G150)</f>
        <v>3.4244244881473205</v>
      </c>
      <c r="Q150" s="35">
        <f>IF(G150=0,0,9*L150/G150)</f>
        <v>7.1122662446136653</v>
      </c>
      <c r="R150" s="35">
        <f>IF(H150+I150=0,0,H150/(H150+I150))</f>
        <v>0.4</v>
      </c>
      <c r="T150">
        <f>IF($G150&lt;$Y$1,100,O150)</f>
        <v>100</v>
      </c>
      <c r="U150">
        <f>IF($G150&lt;$Y$1,100,P150)</f>
        <v>100</v>
      </c>
      <c r="V150">
        <f>IF($G150&lt;$Y$1,0,Q150)</f>
        <v>0</v>
      </c>
      <c r="W150">
        <f>IF(H150+I150&lt;(20*$Y$1/162),0,R150)</f>
        <v>0</v>
      </c>
      <c r="X150" t="s">
        <v>99</v>
      </c>
      <c r="Y150" t="s">
        <v>9</v>
      </c>
    </row>
    <row r="151" spans="1:25" x14ac:dyDescent="0.25">
      <c r="A151" s="62" t="s">
        <v>258</v>
      </c>
      <c r="B151" t="s">
        <v>239</v>
      </c>
      <c r="C151">
        <v>53</v>
      </c>
      <c r="D151">
        <v>0</v>
      </c>
      <c r="E151">
        <v>0</v>
      </c>
      <c r="F151">
        <v>0</v>
      </c>
      <c r="G151">
        <v>79.666309999999996</v>
      </c>
      <c r="H151">
        <v>2</v>
      </c>
      <c r="I151">
        <v>5</v>
      </c>
      <c r="J151">
        <v>39</v>
      </c>
      <c r="K151">
        <v>17</v>
      </c>
      <c r="L151">
        <v>49</v>
      </c>
      <c r="M151">
        <v>0</v>
      </c>
      <c r="N151">
        <v>2</v>
      </c>
      <c r="O151">
        <f>IF(G151=0,100,9*J151/G151)</f>
        <v>4.4058774656438837</v>
      </c>
      <c r="P151">
        <f>IF(G151=0,100,9*K151/G151)</f>
        <v>1.9205106901524622</v>
      </c>
      <c r="Q151" s="35">
        <f>IF(G151=0,0,9*L151/G151)</f>
        <v>5.5355896363218031</v>
      </c>
      <c r="R151" s="35">
        <f>IF(H151+I151=0,0,H151/(H151+I151))</f>
        <v>0.2857142857142857</v>
      </c>
      <c r="T151">
        <f>IF($G151&lt;$Y$1,100,O151)</f>
        <v>100</v>
      </c>
      <c r="U151">
        <f>IF($G151&lt;$Y$1,100,P151)</f>
        <v>100</v>
      </c>
      <c r="V151">
        <f>IF($G151&lt;$Y$1,0,Q151)</f>
        <v>0</v>
      </c>
      <c r="W151">
        <f>IF(H151+I151&lt;(20*$Y$1/162),0,R151)</f>
        <v>0</v>
      </c>
      <c r="X151" t="s">
        <v>770</v>
      </c>
    </row>
    <row r="152" spans="1:25" x14ac:dyDescent="0.25">
      <c r="A152" s="62" t="s">
        <v>549</v>
      </c>
      <c r="B152" t="s">
        <v>518</v>
      </c>
      <c r="C152">
        <v>42</v>
      </c>
      <c r="D152">
        <v>0</v>
      </c>
      <c r="E152">
        <v>0</v>
      </c>
      <c r="F152">
        <v>0</v>
      </c>
      <c r="G152">
        <v>54</v>
      </c>
      <c r="H152">
        <v>3</v>
      </c>
      <c r="I152">
        <v>3</v>
      </c>
      <c r="J152">
        <v>34</v>
      </c>
      <c r="K152">
        <v>10</v>
      </c>
      <c r="L152">
        <v>46</v>
      </c>
      <c r="M152">
        <v>0</v>
      </c>
      <c r="N152">
        <v>2</v>
      </c>
      <c r="O152">
        <f>IF(G152=0,100,9*J152/G152)</f>
        <v>5.666666666666667</v>
      </c>
      <c r="P152">
        <f>IF(G152=0,100,9*K152/G152)</f>
        <v>1.6666666666666667</v>
      </c>
      <c r="Q152" s="35">
        <f>IF(G152=0,0,9*L152/G152)</f>
        <v>7.666666666666667</v>
      </c>
      <c r="R152" s="35">
        <f>IF(H152+I152=0,0,H152/(H152+I152))</f>
        <v>0.5</v>
      </c>
      <c r="T152">
        <f>IF($G152&lt;$Y$1,100,O152)</f>
        <v>100</v>
      </c>
      <c r="U152">
        <f>IF($G152&lt;$Y$1,100,P152)</f>
        <v>100</v>
      </c>
      <c r="V152">
        <f>IF($G152&lt;$Y$1,0,Q152)</f>
        <v>0</v>
      </c>
      <c r="W152">
        <f>IF(H152+I152&lt;(20*$Y$1/162),0,R152)</f>
        <v>0</v>
      </c>
      <c r="X152" t="s">
        <v>99</v>
      </c>
    </row>
    <row r="153" spans="1:25" x14ac:dyDescent="0.25">
      <c r="A153" s="62" t="s">
        <v>508</v>
      </c>
      <c r="B153" t="s">
        <v>483</v>
      </c>
      <c r="C153">
        <v>37</v>
      </c>
      <c r="D153">
        <v>0</v>
      </c>
      <c r="E153">
        <v>0</v>
      </c>
      <c r="F153">
        <v>0</v>
      </c>
      <c r="G153">
        <v>56.99333</v>
      </c>
      <c r="H153">
        <v>2</v>
      </c>
      <c r="I153">
        <v>2</v>
      </c>
      <c r="J153">
        <v>22</v>
      </c>
      <c r="K153">
        <v>17</v>
      </c>
      <c r="L153">
        <v>42</v>
      </c>
      <c r="M153">
        <v>0</v>
      </c>
      <c r="N153">
        <v>2</v>
      </c>
      <c r="O153">
        <f>IF(G153=0,100,9*J153/G153)</f>
        <v>3.4740907400918668</v>
      </c>
      <c r="P153">
        <f>IF(G153=0,100,9*K153/G153)</f>
        <v>2.6845246627982609</v>
      </c>
      <c r="Q153" s="35">
        <f>IF(G153=0,0,9*L153/G153)</f>
        <v>6.632355049266291</v>
      </c>
      <c r="R153" s="35">
        <f>IF(H153+I153=0,0,H153/(H153+I153))</f>
        <v>0.5</v>
      </c>
      <c r="T153">
        <f>IF($G153&lt;$Y$1,100,O153)</f>
        <v>100</v>
      </c>
      <c r="U153">
        <f>IF($G153&lt;$Y$1,100,P153)</f>
        <v>100</v>
      </c>
      <c r="V153">
        <f>IF($G153&lt;$Y$1,0,Q153)</f>
        <v>0</v>
      </c>
      <c r="W153">
        <f>IF(H153+I153&lt;(20*$Y$1/162),0,R153)</f>
        <v>0</v>
      </c>
      <c r="X153" t="s">
        <v>99</v>
      </c>
      <c r="Y153" t="s">
        <v>9</v>
      </c>
    </row>
    <row r="154" spans="1:25" x14ac:dyDescent="0.25">
      <c r="A154" s="64" t="s">
        <v>580</v>
      </c>
      <c r="B154" t="s">
        <v>553</v>
      </c>
      <c r="C154">
        <v>30</v>
      </c>
      <c r="D154">
        <v>0</v>
      </c>
      <c r="E154">
        <v>0</v>
      </c>
      <c r="F154">
        <v>0</v>
      </c>
      <c r="G154">
        <v>51.994666996333294</v>
      </c>
      <c r="H154">
        <v>2</v>
      </c>
      <c r="I154">
        <v>0</v>
      </c>
      <c r="J154">
        <v>36</v>
      </c>
      <c r="K154">
        <v>26</v>
      </c>
      <c r="L154">
        <v>34</v>
      </c>
      <c r="M154">
        <v>0</v>
      </c>
      <c r="N154">
        <v>2</v>
      </c>
      <c r="O154">
        <f>IF(G154=0,100,9*J154/G154)</f>
        <v>6.2314083100647366</v>
      </c>
      <c r="P154">
        <f>IF(G154=0,100,9*K154/G154)</f>
        <v>4.5004615572689763</v>
      </c>
      <c r="Q154" s="67">
        <f>IF(G154=0,0,9*L154/G154)</f>
        <v>5.8852189595055853</v>
      </c>
      <c r="R154" s="67">
        <f>IF(H154+I154=0,0,H154/(H154+I154))</f>
        <v>1</v>
      </c>
      <c r="T154">
        <f>IF($G154&lt;$Y$1,100,O154)</f>
        <v>100</v>
      </c>
      <c r="U154">
        <f>IF($G154&lt;$Y$1,100,P154)</f>
        <v>100</v>
      </c>
      <c r="V154">
        <f>IF($G154&lt;$Y$1,0,Q154)</f>
        <v>0</v>
      </c>
      <c r="W154">
        <f>IF(H154+I154&lt;(20*$Y$1/162),0,R154)</f>
        <v>0</v>
      </c>
      <c r="X154" t="s">
        <v>770</v>
      </c>
      <c r="Y154" t="s">
        <v>9</v>
      </c>
    </row>
    <row r="155" spans="1:25" x14ac:dyDescent="0.25">
      <c r="A155" s="62" t="s">
        <v>257</v>
      </c>
      <c r="B155" t="s">
        <v>239</v>
      </c>
      <c r="C155">
        <v>45</v>
      </c>
      <c r="D155">
        <v>0</v>
      </c>
      <c r="E155">
        <v>0</v>
      </c>
      <c r="F155">
        <v>0</v>
      </c>
      <c r="G155">
        <v>72.666240000000002</v>
      </c>
      <c r="H155">
        <v>2</v>
      </c>
      <c r="I155">
        <v>0</v>
      </c>
      <c r="J155">
        <v>44</v>
      </c>
      <c r="K155">
        <v>22</v>
      </c>
      <c r="L155">
        <v>34</v>
      </c>
      <c r="M155">
        <v>0</v>
      </c>
      <c r="N155">
        <v>2</v>
      </c>
      <c r="O155">
        <f>IF(G155=0,100,9*J155/G155)</f>
        <v>5.4495732818981688</v>
      </c>
      <c r="P155">
        <f>IF(G155=0,100,9*K155/G155)</f>
        <v>2.7247866409490844</v>
      </c>
      <c r="Q155" s="35">
        <f>IF(G155=0,0,9*L155/G155)</f>
        <v>4.2110338996485845</v>
      </c>
      <c r="R155" s="35">
        <f>IF(H155+I155=0,0,H155/(H155+I155))</f>
        <v>1</v>
      </c>
      <c r="T155">
        <f>IF($G155&lt;$Y$1,100,O155)</f>
        <v>100</v>
      </c>
      <c r="U155">
        <f>IF($G155&lt;$Y$1,100,P155)</f>
        <v>100</v>
      </c>
      <c r="V155">
        <f>IF($G155&lt;$Y$1,0,Q155)</f>
        <v>0</v>
      </c>
      <c r="W155">
        <f>IF(H155+I155&lt;(20*$Y$1/162),0,R155)</f>
        <v>0</v>
      </c>
      <c r="X155" t="s">
        <v>770</v>
      </c>
    </row>
    <row r="156" spans="1:25" x14ac:dyDescent="0.25">
      <c r="A156" t="s">
        <v>480</v>
      </c>
      <c r="B156" t="s">
        <v>448</v>
      </c>
      <c r="C156">
        <v>26</v>
      </c>
      <c r="D156">
        <v>0</v>
      </c>
      <c r="E156">
        <v>0</v>
      </c>
      <c r="F156">
        <v>0</v>
      </c>
      <c r="G156">
        <v>46.998000000000005</v>
      </c>
      <c r="H156">
        <v>2</v>
      </c>
      <c r="I156">
        <v>1</v>
      </c>
      <c r="J156">
        <v>32</v>
      </c>
      <c r="K156">
        <v>8</v>
      </c>
      <c r="L156">
        <v>34</v>
      </c>
      <c r="M156">
        <v>0</v>
      </c>
      <c r="N156">
        <v>2</v>
      </c>
      <c r="O156">
        <f>IF(G156=0,100,9*J156/G156)</f>
        <v>6.1279203370356177</v>
      </c>
      <c r="P156">
        <f>IF(G156=0,100,9*K156/G156)</f>
        <v>1.5319800842589044</v>
      </c>
      <c r="Q156" s="67">
        <f>IF(G156=0,0,9*L156/G156)</f>
        <v>6.5109153581003438</v>
      </c>
      <c r="R156" s="67">
        <f>IF(H156+I156=0,0,H156/(H156+I156))</f>
        <v>0.66666666666666663</v>
      </c>
      <c r="T156">
        <f>IF($G156&lt;$Y$1,100,O156)</f>
        <v>100</v>
      </c>
      <c r="U156">
        <f>IF($G156&lt;$Y$1,100,P156)</f>
        <v>100</v>
      </c>
      <c r="V156">
        <f>IF($G156&lt;$Y$1,0,Q156)</f>
        <v>0</v>
      </c>
      <c r="W156">
        <f>IF(H156+I156&lt;(20*$Y$1/162),0,R156)</f>
        <v>0</v>
      </c>
      <c r="X156" t="s">
        <v>99</v>
      </c>
      <c r="Y156" t="s">
        <v>9</v>
      </c>
    </row>
    <row r="157" spans="1:25" x14ac:dyDescent="0.25">
      <c r="A157" s="62" t="s">
        <v>198</v>
      </c>
      <c r="B157" t="s">
        <v>185</v>
      </c>
      <c r="C157">
        <v>30</v>
      </c>
      <c r="D157">
        <v>5</v>
      </c>
      <c r="E157">
        <v>1</v>
      </c>
      <c r="F157">
        <v>0</v>
      </c>
      <c r="G157">
        <v>55.997</v>
      </c>
      <c r="H157">
        <v>3</v>
      </c>
      <c r="I157">
        <v>3</v>
      </c>
      <c r="J157">
        <v>40</v>
      </c>
      <c r="K157">
        <v>22</v>
      </c>
      <c r="L157">
        <v>33</v>
      </c>
      <c r="M157">
        <v>0</v>
      </c>
      <c r="N157">
        <v>2</v>
      </c>
      <c r="O157">
        <f>IF(G157=0,100,9*J157/G157)</f>
        <v>6.4289158347768627</v>
      </c>
      <c r="P157">
        <f>IF(G157=0,100,9*K157/G157)</f>
        <v>3.5359037091272745</v>
      </c>
      <c r="Q157" s="35">
        <f>IF(G157=0,0,9*L157/G157)</f>
        <v>5.3038555636909122</v>
      </c>
      <c r="R157" s="35">
        <f>IF(H157+I157=0,0,H157/(H157+I157))</f>
        <v>0.5</v>
      </c>
      <c r="T157">
        <f>IF($G157&lt;$Y$1,100,O157)</f>
        <v>100</v>
      </c>
      <c r="U157">
        <f>IF($G157&lt;$Y$1,100,P157)</f>
        <v>100</v>
      </c>
      <c r="V157">
        <f>IF($G157&lt;$Y$1,0,Q157)</f>
        <v>0</v>
      </c>
      <c r="W157">
        <f>IF(H157+I157&lt;(20*$Y$1/162),0,R157)</f>
        <v>0</v>
      </c>
      <c r="X157" t="s">
        <v>770</v>
      </c>
    </row>
    <row r="158" spans="1:25" x14ac:dyDescent="0.25">
      <c r="A158" t="s">
        <v>516</v>
      </c>
      <c r="B158" t="s">
        <v>483</v>
      </c>
      <c r="C158">
        <v>26</v>
      </c>
      <c r="D158">
        <v>0</v>
      </c>
      <c r="E158">
        <v>0</v>
      </c>
      <c r="F158">
        <v>0</v>
      </c>
      <c r="G158">
        <v>48.66666</v>
      </c>
      <c r="H158">
        <v>2</v>
      </c>
      <c r="I158">
        <v>2</v>
      </c>
      <c r="J158">
        <v>27</v>
      </c>
      <c r="K158">
        <v>26</v>
      </c>
      <c r="L158">
        <v>32</v>
      </c>
      <c r="M158">
        <v>0</v>
      </c>
      <c r="N158">
        <v>2</v>
      </c>
      <c r="O158">
        <f>IF(G158=0,100,9*J158/G158)</f>
        <v>4.9931513689248455</v>
      </c>
      <c r="P158">
        <f>IF(G158=0,100,9*K158/G158)</f>
        <v>4.8082198367424436</v>
      </c>
      <c r="Q158" s="35">
        <f>IF(G158=0,0,9*L158/G158)</f>
        <v>5.9178090298368531</v>
      </c>
      <c r="R158" s="35">
        <f>IF(H158+I158=0,0,H158/(H158+I158))</f>
        <v>0.5</v>
      </c>
      <c r="T158">
        <f>IF($G158&lt;$Y$1,100,O158)</f>
        <v>100</v>
      </c>
      <c r="U158">
        <f>IF($G158&lt;$Y$1,100,P158)</f>
        <v>100</v>
      </c>
      <c r="V158">
        <f>IF($G158&lt;$Y$1,0,Q158)</f>
        <v>0</v>
      </c>
      <c r="W158">
        <f>IF(H158+I158&lt;(20*$Y$1/162),0,R158)</f>
        <v>0</v>
      </c>
      <c r="X158" t="s">
        <v>99</v>
      </c>
    </row>
    <row r="159" spans="1:25" x14ac:dyDescent="0.25">
      <c r="A159" s="62" t="s">
        <v>330</v>
      </c>
      <c r="B159" t="s">
        <v>309</v>
      </c>
      <c r="C159">
        <v>38</v>
      </c>
      <c r="D159">
        <v>0</v>
      </c>
      <c r="E159">
        <v>0</v>
      </c>
      <c r="F159">
        <v>0</v>
      </c>
      <c r="G159">
        <v>37.332999999999998</v>
      </c>
      <c r="H159">
        <v>2</v>
      </c>
      <c r="I159">
        <v>0</v>
      </c>
      <c r="J159">
        <v>8</v>
      </c>
      <c r="K159">
        <v>19</v>
      </c>
      <c r="L159">
        <v>32</v>
      </c>
      <c r="M159">
        <v>0</v>
      </c>
      <c r="N159">
        <v>2</v>
      </c>
      <c r="O159">
        <f>IF(G159=0,100,9*J159/G159)</f>
        <v>1.9285886481129297</v>
      </c>
      <c r="P159">
        <f>IF(G159=0,100,9*K159/G159)</f>
        <v>4.580398039268208</v>
      </c>
      <c r="Q159" s="35">
        <f>IF(G159=0,0,9*L159/G159)</f>
        <v>7.714354592451719</v>
      </c>
      <c r="R159" s="35">
        <f>IF(H159+I159=0,0,H159/(H159+I159))</f>
        <v>1</v>
      </c>
      <c r="T159">
        <f>IF($G159&lt;$Y$1,100,O159)</f>
        <v>100</v>
      </c>
      <c r="U159">
        <f>IF($G159&lt;$Y$1,100,P159)</f>
        <v>100</v>
      </c>
      <c r="V159">
        <f>IF($G159&lt;$Y$1,0,Q159)</f>
        <v>0</v>
      </c>
      <c r="W159">
        <f>IF(H159+I159&lt;(20*$Y$1/162),0,R159)</f>
        <v>0</v>
      </c>
      <c r="X159" t="s">
        <v>770</v>
      </c>
    </row>
    <row r="160" spans="1:25" x14ac:dyDescent="0.25">
      <c r="A160" s="64" t="s">
        <v>404</v>
      </c>
      <c r="B160" t="s">
        <v>378</v>
      </c>
      <c r="C160">
        <v>48</v>
      </c>
      <c r="D160">
        <v>0</v>
      </c>
      <c r="E160">
        <v>0</v>
      </c>
      <c r="F160">
        <v>0</v>
      </c>
      <c r="G160">
        <v>50.033000000000001</v>
      </c>
      <c r="H160">
        <v>2</v>
      </c>
      <c r="I160">
        <v>0</v>
      </c>
      <c r="J160">
        <v>34</v>
      </c>
      <c r="K160">
        <v>16</v>
      </c>
      <c r="L160">
        <v>28</v>
      </c>
      <c r="M160">
        <v>0</v>
      </c>
      <c r="N160">
        <v>2</v>
      </c>
      <c r="O160">
        <f>IF(G160=0,100,9*J160/G160)</f>
        <v>6.1159634641136851</v>
      </c>
      <c r="P160">
        <f>IF(G160=0,100,9*K160/G160)</f>
        <v>2.8781004537005574</v>
      </c>
      <c r="Q160" s="35">
        <f>IF(G160=0,0,9*L160/G160)</f>
        <v>5.0366757939759754</v>
      </c>
      <c r="R160" s="35">
        <f>IF(H160+I160=0,0,H160/(H160+I160))</f>
        <v>1</v>
      </c>
      <c r="T160">
        <f>IF($G160&lt;$Y$1,100,O160)</f>
        <v>100</v>
      </c>
      <c r="U160">
        <f>IF($G160&lt;$Y$1,100,P160)</f>
        <v>100</v>
      </c>
      <c r="V160">
        <f>IF($G160&lt;$Y$1,0,Q160)</f>
        <v>0</v>
      </c>
      <c r="W160">
        <f>IF(H160+I160&lt;(20*$Y$1/162),0,R160)</f>
        <v>0</v>
      </c>
      <c r="X160" t="s">
        <v>770</v>
      </c>
    </row>
    <row r="161" spans="1:25" x14ac:dyDescent="0.25">
      <c r="A161" s="62" t="s">
        <v>226</v>
      </c>
      <c r="B161" t="s">
        <v>204</v>
      </c>
      <c r="C161">
        <v>23</v>
      </c>
      <c r="D161">
        <v>0</v>
      </c>
      <c r="E161">
        <v>0</v>
      </c>
      <c r="F161">
        <v>0</v>
      </c>
      <c r="G161">
        <v>29</v>
      </c>
      <c r="H161">
        <v>2</v>
      </c>
      <c r="I161">
        <v>1</v>
      </c>
      <c r="J161">
        <v>4</v>
      </c>
      <c r="K161">
        <v>5</v>
      </c>
      <c r="L161">
        <v>28</v>
      </c>
      <c r="M161">
        <v>0</v>
      </c>
      <c r="N161">
        <v>2</v>
      </c>
      <c r="O161">
        <f>IF(G161=0,100,9*J161/G161)</f>
        <v>1.2413793103448276</v>
      </c>
      <c r="P161">
        <f>IF(G161=0,100,9*K161/G161)</f>
        <v>1.5517241379310345</v>
      </c>
      <c r="Q161" s="35">
        <f>IF(G161=0,0,9*L161/G161)</f>
        <v>8.6896551724137936</v>
      </c>
      <c r="R161" s="35">
        <f>IF(H161+I161=0,0,H161/(H161+I161))</f>
        <v>0.66666666666666663</v>
      </c>
      <c r="T161">
        <f>IF($G161&lt;$Y$1,100,O161)</f>
        <v>100</v>
      </c>
      <c r="U161">
        <f>IF($G161&lt;$Y$1,100,P161)</f>
        <v>100</v>
      </c>
      <c r="V161">
        <f>IF($G161&lt;$Y$1,0,Q161)</f>
        <v>0</v>
      </c>
      <c r="W161">
        <f>IF(H161+I161&lt;(20*$Y$1/162),0,R161)</f>
        <v>0</v>
      </c>
      <c r="X161" t="s">
        <v>99</v>
      </c>
    </row>
    <row r="162" spans="1:25" x14ac:dyDescent="0.25">
      <c r="A162" s="62" t="s">
        <v>229</v>
      </c>
      <c r="B162" t="s">
        <v>204</v>
      </c>
      <c r="C162">
        <v>46</v>
      </c>
      <c r="D162">
        <v>0</v>
      </c>
      <c r="E162">
        <v>0</v>
      </c>
      <c r="F162">
        <v>0</v>
      </c>
      <c r="G162">
        <v>54.989999999999995</v>
      </c>
      <c r="H162">
        <v>2</v>
      </c>
      <c r="I162">
        <v>2</v>
      </c>
      <c r="J162">
        <v>14</v>
      </c>
      <c r="K162">
        <v>17</v>
      </c>
      <c r="L162">
        <v>25</v>
      </c>
      <c r="M162">
        <v>0</v>
      </c>
      <c r="N162">
        <v>2</v>
      </c>
      <c r="O162">
        <f>IF(G162=0,100,9*J162/G162)</f>
        <v>2.2913256955810151</v>
      </c>
      <c r="P162">
        <f>IF(G162=0,100,9*K162/G162)</f>
        <v>2.7823240589198037</v>
      </c>
      <c r="Q162" s="35">
        <f>IF(G162=0,0,9*L162/G162)</f>
        <v>4.0916530278232406</v>
      </c>
      <c r="R162" s="35">
        <f>IF(H162+I162=0,0,H162/(H162+I162))</f>
        <v>0.5</v>
      </c>
      <c r="T162">
        <f>IF($G162&lt;$Y$1,100,O162)</f>
        <v>100</v>
      </c>
      <c r="U162">
        <f>IF($G162&lt;$Y$1,100,P162)</f>
        <v>100</v>
      </c>
      <c r="V162">
        <f>IF($G162&lt;$Y$1,0,Q162)</f>
        <v>0</v>
      </c>
      <c r="W162">
        <f>IF(H162+I162&lt;(20*$Y$1/162),0,R162)</f>
        <v>0</v>
      </c>
      <c r="X162" t="s">
        <v>99</v>
      </c>
      <c r="Y162" t="s">
        <v>9</v>
      </c>
    </row>
    <row r="163" spans="1:25" x14ac:dyDescent="0.25">
      <c r="A163" s="64" t="s">
        <v>410</v>
      </c>
      <c r="B163" t="s">
        <v>378</v>
      </c>
      <c r="C163">
        <v>29</v>
      </c>
      <c r="D163">
        <v>0</v>
      </c>
      <c r="E163">
        <v>0</v>
      </c>
      <c r="F163">
        <v>0</v>
      </c>
      <c r="G163">
        <v>33</v>
      </c>
      <c r="H163">
        <v>2</v>
      </c>
      <c r="I163">
        <v>4</v>
      </c>
      <c r="J163">
        <v>21</v>
      </c>
      <c r="K163">
        <v>18</v>
      </c>
      <c r="L163">
        <v>24</v>
      </c>
      <c r="M163">
        <v>0</v>
      </c>
      <c r="N163">
        <v>2</v>
      </c>
      <c r="O163">
        <f>IF(G163=0,100,9*J163/G163)</f>
        <v>5.7272727272727275</v>
      </c>
      <c r="P163">
        <f>IF(G163=0,100,9*K163/G163)</f>
        <v>4.9090909090909092</v>
      </c>
      <c r="Q163" s="35">
        <f>IF(G163=0,0,9*L163/G163)</f>
        <v>6.5454545454545459</v>
      </c>
      <c r="R163" s="35">
        <f>IF(H163+I163=0,0,H163/(H163+I163))</f>
        <v>0.33333333333333331</v>
      </c>
      <c r="T163">
        <f>IF($G163&lt;$Y$1,100,O163)</f>
        <v>100</v>
      </c>
      <c r="U163">
        <f>IF($G163&lt;$Y$1,100,P163)</f>
        <v>100</v>
      </c>
      <c r="V163">
        <f>IF($G163&lt;$Y$1,0,Q163)</f>
        <v>0</v>
      </c>
      <c r="W163">
        <f>IF(H163+I163&lt;(20*$Y$1/162),0,R163)</f>
        <v>0</v>
      </c>
      <c r="X163" t="s">
        <v>770</v>
      </c>
      <c r="Y163" t="s">
        <v>9</v>
      </c>
    </row>
    <row r="164" spans="1:25" x14ac:dyDescent="0.25">
      <c r="A164" s="62" t="s">
        <v>503</v>
      </c>
      <c r="B164" t="s">
        <v>483</v>
      </c>
      <c r="C164">
        <v>17</v>
      </c>
      <c r="D164">
        <v>0</v>
      </c>
      <c r="E164">
        <v>0</v>
      </c>
      <c r="F164">
        <v>0</v>
      </c>
      <c r="G164">
        <v>15</v>
      </c>
      <c r="H164">
        <v>2</v>
      </c>
      <c r="I164">
        <v>2</v>
      </c>
      <c r="J164">
        <v>7</v>
      </c>
      <c r="K164">
        <v>6</v>
      </c>
      <c r="L164">
        <v>13</v>
      </c>
      <c r="M164">
        <v>0</v>
      </c>
      <c r="N164">
        <v>2</v>
      </c>
      <c r="O164">
        <f>IF(G164=0,100,9*J164/G164)</f>
        <v>4.2</v>
      </c>
      <c r="P164">
        <f>IF(G164=0,100,9*K164/G164)</f>
        <v>3.6</v>
      </c>
      <c r="Q164" s="35">
        <f>IF(G164=0,0,9*L164/G164)</f>
        <v>7.8</v>
      </c>
      <c r="R164" s="35">
        <f>IF(H164+I164=0,0,H164/(H164+I164))</f>
        <v>0.5</v>
      </c>
      <c r="T164">
        <f>IF($G164&lt;$Y$1,100,O164)</f>
        <v>100</v>
      </c>
      <c r="U164">
        <f>IF($G164&lt;$Y$1,100,P164)</f>
        <v>100</v>
      </c>
      <c r="V164">
        <f>IF($G164&lt;$Y$1,0,Q164)</f>
        <v>0</v>
      </c>
      <c r="W164">
        <f>IF(H164+I164&lt;(20*$Y$1/162),0,R164)</f>
        <v>0</v>
      </c>
      <c r="X164" t="s">
        <v>99</v>
      </c>
    </row>
    <row r="165" spans="1:25" x14ac:dyDescent="0.25">
      <c r="A165" s="62" t="s">
        <v>160</v>
      </c>
      <c r="B165" t="s">
        <v>135</v>
      </c>
      <c r="C165">
        <v>51</v>
      </c>
      <c r="D165">
        <v>0</v>
      </c>
      <c r="E165">
        <v>0</v>
      </c>
      <c r="F165">
        <v>0</v>
      </c>
      <c r="G165">
        <v>75.336640000000003</v>
      </c>
      <c r="H165">
        <v>0</v>
      </c>
      <c r="I165">
        <v>0</v>
      </c>
      <c r="J165">
        <v>35</v>
      </c>
      <c r="K165">
        <v>33</v>
      </c>
      <c r="L165">
        <v>60</v>
      </c>
      <c r="M165">
        <v>1</v>
      </c>
      <c r="N165">
        <v>1</v>
      </c>
      <c r="O165">
        <f>IF(G165=0,100,9*J165/G165)</f>
        <v>4.1812323990026634</v>
      </c>
      <c r="P165">
        <f>IF(G165=0,100,9*K165/G165)</f>
        <v>3.9423048333453679</v>
      </c>
      <c r="Q165" s="35">
        <f>IF(G165=0,0,9*L165/G165)</f>
        <v>7.1678269697188508</v>
      </c>
      <c r="R165" s="35">
        <f>IF(H165+I165=0,0,H165/(H165+I165))</f>
        <v>0</v>
      </c>
      <c r="T165">
        <f>IF($G165&lt;$Y$1,100,O165)</f>
        <v>100</v>
      </c>
      <c r="U165">
        <f>IF($G165&lt;$Y$1,100,P165)</f>
        <v>100</v>
      </c>
      <c r="V165">
        <f>IF($G165&lt;$Y$1,0,Q165)</f>
        <v>0</v>
      </c>
      <c r="W165">
        <f>IF(H165+I165&lt;(20*$Y$1/162),0,R165)</f>
        <v>0</v>
      </c>
      <c r="X165" t="s">
        <v>99</v>
      </c>
    </row>
    <row r="166" spans="1:25" x14ac:dyDescent="0.25">
      <c r="A166" s="79" t="s">
        <v>402</v>
      </c>
      <c r="B166" s="78" t="s">
        <v>378</v>
      </c>
      <c r="C166" s="78">
        <v>17</v>
      </c>
      <c r="D166" s="78">
        <v>4</v>
      </c>
      <c r="E166" s="78">
        <v>1</v>
      </c>
      <c r="F166" s="78">
        <v>0</v>
      </c>
      <c r="G166" s="78">
        <v>48.7</v>
      </c>
      <c r="H166" s="78">
        <v>2</v>
      </c>
      <c r="I166" s="78">
        <v>1</v>
      </c>
      <c r="J166" s="78">
        <v>21</v>
      </c>
      <c r="K166" s="78">
        <v>12</v>
      </c>
      <c r="L166" s="78">
        <v>41</v>
      </c>
      <c r="M166" s="78">
        <v>1</v>
      </c>
      <c r="N166" s="78">
        <v>1</v>
      </c>
      <c r="O166" s="78">
        <f>IF(G166=0,100,9*J166/G166)</f>
        <v>3.8809034907597533</v>
      </c>
      <c r="P166" s="78">
        <f>IF(G166=0,100,9*K166/G166)</f>
        <v>2.2176591375770021</v>
      </c>
      <c r="Q166" s="67">
        <f>IF(G166=0,0,9*L166/G166)</f>
        <v>7.5770020533880897</v>
      </c>
      <c r="R166" s="67">
        <f>IF(H166+I166=0,0,H166/(H166+I166))</f>
        <v>0.66666666666666663</v>
      </c>
      <c r="S166" s="78"/>
      <c r="T166" s="78">
        <f>IF($G166&lt;$Y$1,100,O166)</f>
        <v>100</v>
      </c>
      <c r="U166" s="78">
        <f>IF($G166&lt;$Y$1,100,P166)</f>
        <v>100</v>
      </c>
      <c r="V166" s="78">
        <f>IF($G166&lt;$Y$1,0,Q166)</f>
        <v>0</v>
      </c>
      <c r="W166" s="78">
        <f>IF(H166+I166&lt;(20*$Y$1/162),0,R166)</f>
        <v>0</v>
      </c>
      <c r="X166" s="78" t="s">
        <v>770</v>
      </c>
      <c r="Y166" s="78"/>
    </row>
    <row r="167" spans="1:25" x14ac:dyDescent="0.25">
      <c r="A167" s="62" t="s">
        <v>264</v>
      </c>
      <c r="B167" t="s">
        <v>239</v>
      </c>
      <c r="C167">
        <v>37</v>
      </c>
      <c r="D167">
        <v>0</v>
      </c>
      <c r="E167">
        <v>0</v>
      </c>
      <c r="F167">
        <v>0</v>
      </c>
      <c r="G167">
        <v>46.997979999999998</v>
      </c>
      <c r="H167">
        <v>1</v>
      </c>
      <c r="I167">
        <v>3</v>
      </c>
      <c r="J167">
        <v>20</v>
      </c>
      <c r="K167">
        <v>11</v>
      </c>
      <c r="L167">
        <v>36</v>
      </c>
      <c r="M167">
        <v>1</v>
      </c>
      <c r="N167">
        <v>1</v>
      </c>
      <c r="O167">
        <f>IF(G167=0,100,9*J167/G167)</f>
        <v>3.829951840483357</v>
      </c>
      <c r="P167">
        <f>IF(G167=0,100,9*K167/G167)</f>
        <v>2.1064735122658464</v>
      </c>
      <c r="Q167" s="35">
        <f>IF(G167=0,0,9*L167/G167)</f>
        <v>6.8939133128700432</v>
      </c>
      <c r="R167" s="35">
        <f>IF(H167+I167=0,0,H167/(H167+I167))</f>
        <v>0.25</v>
      </c>
      <c r="T167">
        <f>IF($G167&lt;$Y$1,100,O167)</f>
        <v>100</v>
      </c>
      <c r="U167">
        <f>IF($G167&lt;$Y$1,100,P167)</f>
        <v>100</v>
      </c>
      <c r="V167">
        <f>IF($G167&lt;$Y$1,0,Q167)</f>
        <v>0</v>
      </c>
      <c r="W167">
        <f>IF(H167+I167&lt;(20*$Y$1/162),0,R167)</f>
        <v>0</v>
      </c>
      <c r="X167" t="s">
        <v>770</v>
      </c>
    </row>
    <row r="168" spans="1:25" x14ac:dyDescent="0.25">
      <c r="A168" s="62" t="s">
        <v>543</v>
      </c>
      <c r="B168" t="s">
        <v>518</v>
      </c>
      <c r="C168">
        <v>24</v>
      </c>
      <c r="D168">
        <v>0</v>
      </c>
      <c r="E168">
        <v>0</v>
      </c>
      <c r="F168">
        <v>0</v>
      </c>
      <c r="G168">
        <v>47</v>
      </c>
      <c r="H168">
        <v>0</v>
      </c>
      <c r="I168">
        <v>1</v>
      </c>
      <c r="J168">
        <v>27</v>
      </c>
      <c r="K168">
        <v>27</v>
      </c>
      <c r="L168">
        <v>33</v>
      </c>
      <c r="M168">
        <v>1</v>
      </c>
      <c r="N168">
        <v>1</v>
      </c>
      <c r="O168">
        <f>IF(G168=0,100,9*J168/G168)</f>
        <v>5.1702127659574471</v>
      </c>
      <c r="P168">
        <f>IF(G168=0,100,9*K168/G168)</f>
        <v>5.1702127659574471</v>
      </c>
      <c r="Q168" s="35">
        <f>IF(G168=0,0,9*L168/G168)</f>
        <v>6.3191489361702127</v>
      </c>
      <c r="R168" s="35">
        <f>IF(H168+I168=0,0,H168/(H168+I168))</f>
        <v>0</v>
      </c>
      <c r="T168">
        <f>IF($G168&lt;$Y$1,100,O168)</f>
        <v>100</v>
      </c>
      <c r="U168">
        <f>IF($G168&lt;$Y$1,100,P168)</f>
        <v>100</v>
      </c>
      <c r="V168">
        <f>IF($G168&lt;$Y$1,0,Q168)</f>
        <v>0</v>
      </c>
      <c r="W168">
        <f>IF(H168+I168&lt;(20*$Y$1/162),0,R168)</f>
        <v>0</v>
      </c>
      <c r="X168" t="s">
        <v>99</v>
      </c>
    </row>
    <row r="169" spans="1:25" x14ac:dyDescent="0.25">
      <c r="A169" s="64" t="s">
        <v>649</v>
      </c>
      <c r="B169" t="s">
        <v>623</v>
      </c>
      <c r="C169">
        <v>17</v>
      </c>
      <c r="D169">
        <v>0</v>
      </c>
      <c r="E169">
        <v>0</v>
      </c>
      <c r="F169">
        <v>0</v>
      </c>
      <c r="G169">
        <v>28.667033333333329</v>
      </c>
      <c r="H169">
        <v>0</v>
      </c>
      <c r="I169">
        <v>0</v>
      </c>
      <c r="J169">
        <v>18</v>
      </c>
      <c r="K169">
        <v>14</v>
      </c>
      <c r="L169">
        <v>24</v>
      </c>
      <c r="M169">
        <v>1</v>
      </c>
      <c r="N169">
        <v>1</v>
      </c>
      <c r="O169">
        <f>IF(G169=0,100,9*J169/G169)</f>
        <v>5.6510905093074397</v>
      </c>
      <c r="P169">
        <f>IF(G169=0,100,9*K169/G169)</f>
        <v>4.395292618350231</v>
      </c>
      <c r="Q169" s="35">
        <f>IF(G169=0,0,9*L169/G169)</f>
        <v>7.5347873457432533</v>
      </c>
      <c r="R169" s="35">
        <f>IF(H169+I169=0,0,H169/(H169+I169))</f>
        <v>0</v>
      </c>
      <c r="T169">
        <f>IF($G169&lt;$Y$1,100,O169)</f>
        <v>100</v>
      </c>
      <c r="U169">
        <f>IF($G169&lt;$Y$1,100,P169)</f>
        <v>100</v>
      </c>
      <c r="V169">
        <f>IF($G169&lt;$Y$1,0,Q169)</f>
        <v>0</v>
      </c>
      <c r="W169">
        <f>IF(H169+I169&lt;(20*$Y$1/162),0,R169)</f>
        <v>0</v>
      </c>
      <c r="X169" t="s">
        <v>770</v>
      </c>
    </row>
    <row r="170" spans="1:25" x14ac:dyDescent="0.25">
      <c r="A170" s="64" t="s">
        <v>679</v>
      </c>
      <c r="B170" t="s">
        <v>658</v>
      </c>
      <c r="C170">
        <v>16</v>
      </c>
      <c r="D170">
        <v>0</v>
      </c>
      <c r="E170">
        <v>0</v>
      </c>
      <c r="F170">
        <v>0</v>
      </c>
      <c r="G170">
        <v>28.667666666666658</v>
      </c>
      <c r="H170">
        <v>0</v>
      </c>
      <c r="I170">
        <v>1</v>
      </c>
      <c r="J170">
        <v>26</v>
      </c>
      <c r="K170">
        <v>17</v>
      </c>
      <c r="L170">
        <v>19</v>
      </c>
      <c r="M170">
        <v>1</v>
      </c>
      <c r="N170">
        <v>1</v>
      </c>
      <c r="O170">
        <f>IF(G170=0,100,9*J170/G170)</f>
        <v>8.1625059590944531</v>
      </c>
      <c r="P170">
        <f>IF(G170=0,100,9*K170/G170)</f>
        <v>5.3370231271002186</v>
      </c>
      <c r="Q170" s="35">
        <f>IF(G170=0,0,9*L170/G170)</f>
        <v>5.9649082008767156</v>
      </c>
      <c r="R170" s="35">
        <f>IF(H170+I170=0,0,H170/(H170+I170))</f>
        <v>0</v>
      </c>
      <c r="T170">
        <f>IF($G170&lt;$Y$1,100,O170)</f>
        <v>100</v>
      </c>
      <c r="U170">
        <f>IF($G170&lt;$Y$1,100,P170)</f>
        <v>100</v>
      </c>
      <c r="V170">
        <f>IF($G170&lt;$Y$1,0,Q170)</f>
        <v>0</v>
      </c>
      <c r="W170">
        <f>IF(H170+I170&lt;(20*$Y$1/162),0,R170)</f>
        <v>0</v>
      </c>
      <c r="X170" t="s">
        <v>770</v>
      </c>
    </row>
    <row r="171" spans="1:25" x14ac:dyDescent="0.25">
      <c r="A171" t="s">
        <v>94</v>
      </c>
      <c r="B171" t="s">
        <v>43</v>
      </c>
      <c r="C171">
        <v>27</v>
      </c>
      <c r="D171">
        <v>0</v>
      </c>
      <c r="E171">
        <v>0</v>
      </c>
      <c r="F171">
        <v>0</v>
      </c>
      <c r="G171">
        <v>38.998000000000005</v>
      </c>
      <c r="H171">
        <v>0</v>
      </c>
      <c r="I171">
        <v>0</v>
      </c>
      <c r="J171">
        <v>17</v>
      </c>
      <c r="K171">
        <v>10</v>
      </c>
      <c r="L171">
        <v>19</v>
      </c>
      <c r="M171">
        <v>1</v>
      </c>
      <c r="N171">
        <v>1</v>
      </c>
      <c r="O171">
        <f>IF(G171=0,100,9*J171/G171)</f>
        <v>3.9232781168265034</v>
      </c>
      <c r="P171">
        <f>IF(G171=0,100,9*K171/G171)</f>
        <v>2.3078106569567667</v>
      </c>
      <c r="Q171" s="35">
        <f>IF(G171=0,0,9*L171/G171)</f>
        <v>4.3848402482178566</v>
      </c>
      <c r="R171" s="35">
        <f>IF(H171+I171=0,0,H171/(H171+I171))</f>
        <v>0</v>
      </c>
      <c r="T171">
        <f>IF($G171&lt;$Y$1,100,O171)</f>
        <v>100</v>
      </c>
      <c r="U171">
        <f>IF($G171&lt;$Y$1,100,P171)</f>
        <v>100</v>
      </c>
      <c r="V171">
        <f>IF($G171&lt;$Y$1,0,Q171)</f>
        <v>0</v>
      </c>
      <c r="W171">
        <f>IF(H171+I171&lt;(20*$Y$1/162),0,R171)</f>
        <v>0</v>
      </c>
      <c r="X171" t="s">
        <v>99</v>
      </c>
      <c r="Y171" t="s">
        <v>9</v>
      </c>
    </row>
    <row r="172" spans="1:25" x14ac:dyDescent="0.25">
      <c r="A172" t="s">
        <v>201</v>
      </c>
      <c r="B172" t="s">
        <v>185</v>
      </c>
      <c r="C172">
        <v>7</v>
      </c>
      <c r="D172">
        <v>0</v>
      </c>
      <c r="E172">
        <v>0</v>
      </c>
      <c r="F172">
        <v>0</v>
      </c>
      <c r="G172">
        <v>7.3320000000000007</v>
      </c>
      <c r="H172">
        <v>0</v>
      </c>
      <c r="I172">
        <v>0</v>
      </c>
      <c r="J172">
        <v>5</v>
      </c>
      <c r="K172">
        <v>1</v>
      </c>
      <c r="L172">
        <v>6</v>
      </c>
      <c r="M172">
        <v>1</v>
      </c>
      <c r="N172">
        <v>1</v>
      </c>
      <c r="O172">
        <f>IF(G172=0,100,9*J172/G172)</f>
        <v>6.1374795417348604</v>
      </c>
      <c r="P172">
        <f>IF(G172=0,100,9*K172/G172)</f>
        <v>1.2274959083469721</v>
      </c>
      <c r="Q172" s="35">
        <f>IF(G172=0,0,9*L172/G172)</f>
        <v>7.3649754500818325</v>
      </c>
      <c r="R172" s="35">
        <f>IF(H172+I172=0,0,H172/(H172+I172))</f>
        <v>0</v>
      </c>
      <c r="T172">
        <f>IF($G172&lt;$Y$1,100,O172)</f>
        <v>100</v>
      </c>
      <c r="U172">
        <f>IF($G172&lt;$Y$1,100,P172)</f>
        <v>100</v>
      </c>
      <c r="V172">
        <f>IF($G172&lt;$Y$1,0,Q172)</f>
        <v>0</v>
      </c>
      <c r="W172">
        <f>IF(H172+I172&lt;(20*$Y$1/162),0,R172)</f>
        <v>0</v>
      </c>
      <c r="X172" t="s">
        <v>770</v>
      </c>
    </row>
    <row r="173" spans="1:25" x14ac:dyDescent="0.25">
      <c r="A173" s="64" t="s">
        <v>577</v>
      </c>
      <c r="B173" t="s">
        <v>553</v>
      </c>
      <c r="C173">
        <v>17</v>
      </c>
      <c r="D173">
        <v>17</v>
      </c>
      <c r="E173">
        <v>1</v>
      </c>
      <c r="F173">
        <v>0</v>
      </c>
      <c r="G173">
        <v>96.99700066633298</v>
      </c>
      <c r="H173">
        <v>6</v>
      </c>
      <c r="I173">
        <v>6</v>
      </c>
      <c r="J173">
        <v>57</v>
      </c>
      <c r="K173">
        <v>58</v>
      </c>
      <c r="L173">
        <v>71</v>
      </c>
      <c r="M173">
        <v>0</v>
      </c>
      <c r="N173">
        <v>1</v>
      </c>
      <c r="O173">
        <f>IF(G173=0,100,9*J173/G173)</f>
        <v>5.2888233293388724</v>
      </c>
      <c r="P173">
        <f>IF(G173=0,100,9*K173/G173)</f>
        <v>5.3816097035377997</v>
      </c>
      <c r="Q173" s="35">
        <f>IF(G173=0,0,9*L173/G173)</f>
        <v>6.5878325681238588</v>
      </c>
      <c r="R173" s="35">
        <f>IF(H173+I173=0,0,H173/(H173+I173))</f>
        <v>0.5</v>
      </c>
      <c r="T173">
        <f>IF($G173&lt;$Y$1,100,O173)</f>
        <v>100</v>
      </c>
      <c r="U173">
        <f>IF($G173&lt;$Y$1,100,P173)</f>
        <v>100</v>
      </c>
      <c r="V173">
        <f>IF($G173&lt;$Y$1,0,Q173)</f>
        <v>0</v>
      </c>
      <c r="W173">
        <f>IF(H173+I173&lt;(20*$Y$1/162),0,R173)</f>
        <v>0</v>
      </c>
      <c r="X173" t="s">
        <v>770</v>
      </c>
    </row>
    <row r="174" spans="1:25" x14ac:dyDescent="0.25">
      <c r="A174" s="64" t="s">
        <v>123</v>
      </c>
      <c r="B174" t="s">
        <v>99</v>
      </c>
      <c r="C174">
        <v>41</v>
      </c>
      <c r="D174">
        <v>0</v>
      </c>
      <c r="E174">
        <v>0</v>
      </c>
      <c r="F174">
        <v>0</v>
      </c>
      <c r="G174">
        <v>71.665666999999971</v>
      </c>
      <c r="H174">
        <v>1</v>
      </c>
      <c r="I174">
        <v>1</v>
      </c>
      <c r="J174">
        <v>52</v>
      </c>
      <c r="K174">
        <v>32</v>
      </c>
      <c r="L174">
        <v>67</v>
      </c>
      <c r="M174">
        <v>0</v>
      </c>
      <c r="N174">
        <v>1</v>
      </c>
      <c r="O174">
        <f>IF(G174=0,100,9*J174/G174)</f>
        <v>6.5303236485610352</v>
      </c>
      <c r="P174">
        <f>IF(G174=0,100,9*K174/G174)</f>
        <v>4.0186607068067914</v>
      </c>
      <c r="Q174" s="35">
        <f>IF(G174=0,0,9*L174/G174)</f>
        <v>8.4140708548767194</v>
      </c>
      <c r="R174" s="35">
        <f>IF(H174+I174=0,0,H174/(H174+I174))</f>
        <v>0.5</v>
      </c>
      <c r="T174">
        <f>IF($G174&lt;$Y$1,100,O174)</f>
        <v>100</v>
      </c>
      <c r="U174">
        <f>IF($G174&lt;$Y$1,100,P174)</f>
        <v>100</v>
      </c>
      <c r="V174">
        <f>IF($G174&lt;$Y$1,0,Q174)</f>
        <v>0</v>
      </c>
      <c r="W174">
        <f>IF(H174+I174&lt;(20*$Y$1/162),0,R174)</f>
        <v>0</v>
      </c>
      <c r="X174" t="s">
        <v>99</v>
      </c>
    </row>
    <row r="175" spans="1:25" x14ac:dyDescent="0.25">
      <c r="A175" s="64" t="s">
        <v>575</v>
      </c>
      <c r="B175" t="s">
        <v>553</v>
      </c>
      <c r="C175">
        <v>36</v>
      </c>
      <c r="D175">
        <v>0</v>
      </c>
      <c r="E175">
        <v>0</v>
      </c>
      <c r="F175">
        <v>0</v>
      </c>
      <c r="G175">
        <v>57.995000333333287</v>
      </c>
      <c r="H175">
        <v>1</v>
      </c>
      <c r="I175">
        <v>2</v>
      </c>
      <c r="J175">
        <v>28</v>
      </c>
      <c r="K175">
        <v>26</v>
      </c>
      <c r="L175">
        <v>60</v>
      </c>
      <c r="M175">
        <v>0</v>
      </c>
      <c r="N175">
        <v>1</v>
      </c>
      <c r="O175">
        <f>IF(G175=0,100,9*J175/G175)</f>
        <v>4.3452021476265106</v>
      </c>
      <c r="P175">
        <f>IF(G175=0,100,9*K175/G175)</f>
        <v>4.0348305656531886</v>
      </c>
      <c r="Q175" s="35">
        <f>IF(G175=0,0,9*L175/G175)</f>
        <v>9.311147459199665</v>
      </c>
      <c r="R175" s="35">
        <f>IF(H175+I175=0,0,H175/(H175+I175))</f>
        <v>0.33333333333333331</v>
      </c>
      <c r="T175">
        <f>IF($G175&lt;$Y$1,100,O175)</f>
        <v>100</v>
      </c>
      <c r="U175">
        <f>IF($G175&lt;$Y$1,100,P175)</f>
        <v>100</v>
      </c>
      <c r="V175">
        <f>IF($G175&lt;$Y$1,0,Q175)</f>
        <v>0</v>
      </c>
      <c r="W175">
        <f>IF(H175+I175&lt;(20*$Y$1/162),0,R175)</f>
        <v>0</v>
      </c>
      <c r="X175" t="s">
        <v>770</v>
      </c>
      <c r="Y175" t="s">
        <v>9</v>
      </c>
    </row>
    <row r="176" spans="1:25" x14ac:dyDescent="0.25">
      <c r="A176" t="s">
        <v>87</v>
      </c>
      <c r="B176" t="s">
        <v>43</v>
      </c>
      <c r="C176">
        <v>39</v>
      </c>
      <c r="D176">
        <v>0</v>
      </c>
      <c r="E176">
        <v>0</v>
      </c>
      <c r="F176">
        <v>0</v>
      </c>
      <c r="G176">
        <v>66.665660000000003</v>
      </c>
      <c r="H176">
        <v>1</v>
      </c>
      <c r="I176">
        <v>3</v>
      </c>
      <c r="J176">
        <v>32</v>
      </c>
      <c r="K176">
        <v>32</v>
      </c>
      <c r="L176">
        <v>55</v>
      </c>
      <c r="M176">
        <v>0</v>
      </c>
      <c r="N176">
        <v>1</v>
      </c>
      <c r="O176">
        <f>IF(G176=0,100,9*J176/G176)</f>
        <v>4.3200652329850175</v>
      </c>
      <c r="P176">
        <f>IF(G176=0,100,9*K176/G176)</f>
        <v>4.3200652329850175</v>
      </c>
      <c r="Q176" s="35">
        <f>IF(G176=0,0,9*L176/G176)</f>
        <v>7.4251121191929998</v>
      </c>
      <c r="R176" s="35">
        <f>IF(H176+I176=0,0,H176/(H176+I176))</f>
        <v>0.25</v>
      </c>
      <c r="T176">
        <f>IF($G176&lt;$Y$1,100,O176)</f>
        <v>100</v>
      </c>
      <c r="U176">
        <f>IF($G176&lt;$Y$1,100,P176)</f>
        <v>100</v>
      </c>
      <c r="V176">
        <f>IF($G176&lt;$Y$1,0,Q176)</f>
        <v>0</v>
      </c>
      <c r="W176">
        <f>IF(H176+I176&lt;(20*$Y$1/162),0,R176)</f>
        <v>0</v>
      </c>
      <c r="X176" t="s">
        <v>99</v>
      </c>
    </row>
    <row r="177" spans="1:25" x14ac:dyDescent="0.25">
      <c r="A177" s="64" t="s">
        <v>364</v>
      </c>
      <c r="B177" t="s">
        <v>5</v>
      </c>
      <c r="C177">
        <v>47</v>
      </c>
      <c r="D177">
        <v>0</v>
      </c>
      <c r="E177">
        <v>0</v>
      </c>
      <c r="F177">
        <v>0</v>
      </c>
      <c r="G177">
        <v>53.330006000000004</v>
      </c>
      <c r="H177">
        <v>1</v>
      </c>
      <c r="I177">
        <v>3</v>
      </c>
      <c r="J177">
        <v>39</v>
      </c>
      <c r="K177">
        <v>30</v>
      </c>
      <c r="L177">
        <v>51</v>
      </c>
      <c r="M177">
        <v>0</v>
      </c>
      <c r="N177">
        <v>1</v>
      </c>
      <c r="O177">
        <f>IF(G177=0,100,9*J177/G177)</f>
        <v>6.5816606133515148</v>
      </c>
      <c r="P177">
        <f>IF(G177=0,100,9*K177/G177)</f>
        <v>5.0628158564242423</v>
      </c>
      <c r="Q177" s="35">
        <f>IF(G177=0,0,9*L177/G177)</f>
        <v>8.606786955921212</v>
      </c>
      <c r="R177" s="35">
        <f>IF(H177+I177=0,0,H177/(H177+I177))</f>
        <v>0.25</v>
      </c>
      <c r="T177">
        <f>IF($G177&lt;$Y$1,100,O177)</f>
        <v>100</v>
      </c>
      <c r="U177">
        <f>IF($G177&lt;$Y$1,100,P177)</f>
        <v>100</v>
      </c>
      <c r="V177">
        <f>IF($G177&lt;$Y$1,0,Q177)</f>
        <v>0</v>
      </c>
      <c r="W177">
        <f>IF(H177+I177&lt;(20*$Y$1/162),0,R177)</f>
        <v>0</v>
      </c>
      <c r="X177" t="s">
        <v>770</v>
      </c>
      <c r="Y177" t="s">
        <v>9</v>
      </c>
    </row>
    <row r="178" spans="1:25" x14ac:dyDescent="0.25">
      <c r="A178" s="77" t="s">
        <v>469</v>
      </c>
      <c r="B178" s="78" t="s">
        <v>448</v>
      </c>
      <c r="C178" s="78">
        <v>45</v>
      </c>
      <c r="D178" s="78">
        <v>0</v>
      </c>
      <c r="E178" s="78">
        <v>0</v>
      </c>
      <c r="F178" s="78">
        <v>0</v>
      </c>
      <c r="G178" s="78">
        <v>78.99799999999999</v>
      </c>
      <c r="H178" s="78">
        <v>1</v>
      </c>
      <c r="I178" s="78">
        <v>2</v>
      </c>
      <c r="J178" s="78">
        <v>35</v>
      </c>
      <c r="K178" s="78">
        <v>22</v>
      </c>
      <c r="L178" s="78">
        <v>47</v>
      </c>
      <c r="M178" s="78">
        <v>0</v>
      </c>
      <c r="N178" s="78">
        <v>1</v>
      </c>
      <c r="O178" s="78">
        <f>IF(G178=0,100,9*J178/G178)</f>
        <v>3.9874427200688629</v>
      </c>
      <c r="P178" s="78">
        <f>IF(G178=0,100,9*K178/G178)</f>
        <v>2.5063925669004283</v>
      </c>
      <c r="Q178" s="67">
        <f>IF(G178=0,0,9*L178/G178)</f>
        <v>5.3545659383781876</v>
      </c>
      <c r="R178" s="67">
        <f>IF(H178+I178=0,0,H178/(H178+I178))</f>
        <v>0.33333333333333331</v>
      </c>
      <c r="S178" s="78"/>
      <c r="T178" s="78">
        <f>IF($G178&lt;$Y$1,100,O178)</f>
        <v>100</v>
      </c>
      <c r="U178" s="78">
        <f>IF($G178&lt;$Y$1,100,P178)</f>
        <v>100</v>
      </c>
      <c r="V178" s="78">
        <f>IF($G178&lt;$Y$1,0,Q178)</f>
        <v>0</v>
      </c>
      <c r="W178" s="78">
        <f>IF(H178+I178&lt;(20*$Y$1/162),0,R178)</f>
        <v>0</v>
      </c>
      <c r="X178" s="78" t="s">
        <v>99</v>
      </c>
      <c r="Y178" s="78" t="s">
        <v>9</v>
      </c>
    </row>
    <row r="179" spans="1:25" x14ac:dyDescent="0.25">
      <c r="A179" s="64" t="s">
        <v>431</v>
      </c>
      <c r="B179" t="s">
        <v>413</v>
      </c>
      <c r="C179">
        <v>47</v>
      </c>
      <c r="D179">
        <v>0</v>
      </c>
      <c r="E179">
        <v>0</v>
      </c>
      <c r="F179">
        <v>0</v>
      </c>
      <c r="G179">
        <v>63.965999999999994</v>
      </c>
      <c r="H179">
        <v>1</v>
      </c>
      <c r="I179">
        <v>0</v>
      </c>
      <c r="J179">
        <v>33</v>
      </c>
      <c r="K179">
        <v>25</v>
      </c>
      <c r="L179">
        <v>40</v>
      </c>
      <c r="M179">
        <v>0</v>
      </c>
      <c r="N179">
        <v>1</v>
      </c>
      <c r="O179">
        <f>IF(G179=0,100,9*J179/G179)</f>
        <v>4.6430916424350439</v>
      </c>
      <c r="P179">
        <f>IF(G179=0,100,9*K179/G179)</f>
        <v>3.5174936685113969</v>
      </c>
      <c r="Q179" s="35">
        <f>IF(G179=0,0,9*L179/G179)</f>
        <v>5.6279898696182356</v>
      </c>
      <c r="R179" s="35">
        <f>IF(H179+I179=0,0,H179/(H179+I179))</f>
        <v>1</v>
      </c>
      <c r="T179">
        <f>IF($G179&lt;$Y$1,100,O179)</f>
        <v>100</v>
      </c>
      <c r="U179">
        <f>IF($G179&lt;$Y$1,100,P179)</f>
        <v>100</v>
      </c>
      <c r="V179">
        <f>IF($G179&lt;$Y$1,0,Q179)</f>
        <v>0</v>
      </c>
      <c r="W179">
        <f>IF(H179+I179&lt;(20*$Y$1/162),0,R179)</f>
        <v>0</v>
      </c>
      <c r="X179" t="s">
        <v>99</v>
      </c>
    </row>
    <row r="180" spans="1:25" x14ac:dyDescent="0.25">
      <c r="A180" s="62" t="s">
        <v>334</v>
      </c>
      <c r="B180" t="s">
        <v>309</v>
      </c>
      <c r="C180">
        <v>51</v>
      </c>
      <c r="D180">
        <v>0</v>
      </c>
      <c r="E180">
        <v>0</v>
      </c>
      <c r="F180">
        <v>0</v>
      </c>
      <c r="G180">
        <v>65</v>
      </c>
      <c r="H180">
        <v>1</v>
      </c>
      <c r="I180">
        <v>2</v>
      </c>
      <c r="J180">
        <v>25</v>
      </c>
      <c r="K180">
        <v>17</v>
      </c>
      <c r="L180">
        <v>39</v>
      </c>
      <c r="M180">
        <v>0</v>
      </c>
      <c r="N180">
        <v>1</v>
      </c>
      <c r="O180">
        <f>IF(G180=0,100,9*J180/G180)</f>
        <v>3.4615384615384617</v>
      </c>
      <c r="P180">
        <f>IF(G180=0,100,9*K180/G180)</f>
        <v>2.3538461538461539</v>
      </c>
      <c r="Q180" s="35">
        <f>IF(G180=0,0,9*L180/G180)</f>
        <v>5.4</v>
      </c>
      <c r="R180" s="35">
        <f>IF(H180+I180=0,0,H180/(H180+I180))</f>
        <v>0.33333333333333331</v>
      </c>
      <c r="T180">
        <f>IF($G180&lt;$Y$1,100,O180)</f>
        <v>100</v>
      </c>
      <c r="U180">
        <f>IF($G180&lt;$Y$1,100,P180)</f>
        <v>100</v>
      </c>
      <c r="V180">
        <f>IF($G180&lt;$Y$1,0,Q180)</f>
        <v>0</v>
      </c>
      <c r="W180">
        <f>IF(H180+I180&lt;(20*$Y$1/162),0,R180)</f>
        <v>0</v>
      </c>
      <c r="X180" t="s">
        <v>770</v>
      </c>
    </row>
    <row r="181" spans="1:25" x14ac:dyDescent="0.25">
      <c r="A181" s="64" t="s">
        <v>432</v>
      </c>
      <c r="B181" t="s">
        <v>413</v>
      </c>
      <c r="C181">
        <v>45</v>
      </c>
      <c r="D181">
        <v>0</v>
      </c>
      <c r="E181">
        <v>0</v>
      </c>
      <c r="F181">
        <v>0</v>
      </c>
      <c r="G181">
        <v>50.2333</v>
      </c>
      <c r="H181">
        <v>1</v>
      </c>
      <c r="I181">
        <v>0</v>
      </c>
      <c r="J181">
        <v>10</v>
      </c>
      <c r="K181">
        <v>25</v>
      </c>
      <c r="L181">
        <v>38</v>
      </c>
      <c r="M181">
        <v>0</v>
      </c>
      <c r="N181">
        <v>1</v>
      </c>
      <c r="O181">
        <f>IF(G181=0,100,9*J181/G181)</f>
        <v>1.7916402067950941</v>
      </c>
      <c r="P181">
        <f>IF(G181=0,100,9*K181/G181)</f>
        <v>4.4791005169877351</v>
      </c>
      <c r="Q181" s="35">
        <f>IF(G181=0,0,9*L181/G181)</f>
        <v>6.8082327858213576</v>
      </c>
      <c r="R181" s="35">
        <f>IF(H181+I181=0,0,H181/(H181+I181))</f>
        <v>1</v>
      </c>
      <c r="T181">
        <f>IF($G181&lt;$Y$1,100,O181)</f>
        <v>100</v>
      </c>
      <c r="U181">
        <f>IF($G181&lt;$Y$1,100,P181)</f>
        <v>100</v>
      </c>
      <c r="V181">
        <f>IF($G181&lt;$Y$1,0,Q181)</f>
        <v>0</v>
      </c>
      <c r="W181">
        <f>IF(H181+I181&lt;(20*$Y$1/162),0,R181)</f>
        <v>0</v>
      </c>
      <c r="X181" t="s">
        <v>99</v>
      </c>
    </row>
    <row r="182" spans="1:25" x14ac:dyDescent="0.25">
      <c r="A182" s="62" t="s">
        <v>163</v>
      </c>
      <c r="B182" t="s">
        <v>135</v>
      </c>
      <c r="C182">
        <v>30</v>
      </c>
      <c r="D182">
        <v>0</v>
      </c>
      <c r="E182">
        <v>0</v>
      </c>
      <c r="F182">
        <v>0</v>
      </c>
      <c r="G182">
        <v>43.666650000000004</v>
      </c>
      <c r="H182">
        <v>2</v>
      </c>
      <c r="I182">
        <v>2</v>
      </c>
      <c r="J182">
        <v>20</v>
      </c>
      <c r="K182">
        <v>13</v>
      </c>
      <c r="L182">
        <v>38</v>
      </c>
      <c r="M182">
        <v>0</v>
      </c>
      <c r="N182">
        <v>1</v>
      </c>
      <c r="O182">
        <f>IF(G182=0,100,9*J182/G182)</f>
        <v>4.1221389779156397</v>
      </c>
      <c r="P182">
        <f>IF(G182=0,100,9*K182/G182)</f>
        <v>2.679390335645166</v>
      </c>
      <c r="Q182" s="35">
        <f>IF(G182=0,0,9*L182/G182)</f>
        <v>7.8320640580397161</v>
      </c>
      <c r="R182" s="35">
        <f>IF(H182+I182=0,0,H182/(H182+I182))</f>
        <v>0.5</v>
      </c>
      <c r="T182">
        <f>IF($G182&lt;$Y$1,100,O182)</f>
        <v>100</v>
      </c>
      <c r="U182">
        <f>IF($G182&lt;$Y$1,100,P182)</f>
        <v>100</v>
      </c>
      <c r="V182">
        <f>IF($G182&lt;$Y$1,0,Q182)</f>
        <v>0</v>
      </c>
      <c r="W182">
        <f>IF(H182+I182&lt;(20*$Y$1/162),0,R182)</f>
        <v>0</v>
      </c>
      <c r="X182" t="s">
        <v>99</v>
      </c>
    </row>
    <row r="183" spans="1:25" x14ac:dyDescent="0.25">
      <c r="A183" s="62" t="s">
        <v>265</v>
      </c>
      <c r="B183" t="s">
        <v>239</v>
      </c>
      <c r="C183">
        <v>20</v>
      </c>
      <c r="D183">
        <v>1</v>
      </c>
      <c r="E183">
        <v>0</v>
      </c>
      <c r="F183">
        <v>0</v>
      </c>
      <c r="G183">
        <v>50.9983</v>
      </c>
      <c r="H183">
        <v>1</v>
      </c>
      <c r="I183">
        <v>0</v>
      </c>
      <c r="J183">
        <v>41</v>
      </c>
      <c r="K183">
        <v>25</v>
      </c>
      <c r="L183">
        <v>34</v>
      </c>
      <c r="M183">
        <v>0</v>
      </c>
      <c r="N183">
        <v>1</v>
      </c>
      <c r="O183">
        <f>IF(G183=0,100,9*J183/G183)</f>
        <v>7.2355353021571309</v>
      </c>
      <c r="P183">
        <f>IF(G183=0,100,9*K183/G183)</f>
        <v>4.4119117696080066</v>
      </c>
      <c r="Q183" s="35">
        <f>IF(G183=0,0,9*L183/G183)</f>
        <v>6.0002000066668888</v>
      </c>
      <c r="R183" s="35">
        <f>IF(H183+I183=0,0,H183/(H183+I183))</f>
        <v>1</v>
      </c>
      <c r="T183">
        <f>IF($G183&lt;$Y$1,100,O183)</f>
        <v>100</v>
      </c>
      <c r="U183">
        <f>IF($G183&lt;$Y$1,100,P183)</f>
        <v>100</v>
      </c>
      <c r="V183">
        <f>IF($G183&lt;$Y$1,0,Q183)</f>
        <v>0</v>
      </c>
      <c r="W183">
        <f>IF(H183+I183&lt;(20*$Y$1/162),0,R183)</f>
        <v>0</v>
      </c>
      <c r="X183" t="s">
        <v>770</v>
      </c>
    </row>
    <row r="184" spans="1:25" x14ac:dyDescent="0.25">
      <c r="A184" t="s">
        <v>95</v>
      </c>
      <c r="B184" t="s">
        <v>43</v>
      </c>
      <c r="C184">
        <v>34</v>
      </c>
      <c r="D184">
        <v>0</v>
      </c>
      <c r="E184">
        <v>0</v>
      </c>
      <c r="F184">
        <v>0</v>
      </c>
      <c r="G184">
        <v>52.664000000000001</v>
      </c>
      <c r="H184">
        <v>1</v>
      </c>
      <c r="I184">
        <v>0</v>
      </c>
      <c r="J184">
        <v>21</v>
      </c>
      <c r="K184">
        <v>22</v>
      </c>
      <c r="L184">
        <v>31</v>
      </c>
      <c r="M184">
        <v>0</v>
      </c>
      <c r="N184">
        <v>1</v>
      </c>
      <c r="O184">
        <f>IF(G184=0,100,9*J184/G184)</f>
        <v>3.5887893057876346</v>
      </c>
      <c r="P184">
        <f>IF(G184=0,100,9*K184/G184)</f>
        <v>3.7596840346346649</v>
      </c>
      <c r="Q184" s="35">
        <f>IF(G184=0,0,9*L184/G184)</f>
        <v>5.2977365942579366</v>
      </c>
      <c r="R184" s="35">
        <f>IF(H184+I184=0,0,H184/(H184+I184))</f>
        <v>1</v>
      </c>
      <c r="T184">
        <f>IF($G184&lt;$Y$1,100,O184)</f>
        <v>100</v>
      </c>
      <c r="U184">
        <f>IF($G184&lt;$Y$1,100,P184)</f>
        <v>100</v>
      </c>
      <c r="V184">
        <f>IF($G184&lt;$Y$1,0,Q184)</f>
        <v>0</v>
      </c>
      <c r="W184">
        <f>IF(H184+I184&lt;(20*$Y$1/162),0,R184)</f>
        <v>0</v>
      </c>
      <c r="X184" t="s">
        <v>99</v>
      </c>
    </row>
    <row r="185" spans="1:25" x14ac:dyDescent="0.25">
      <c r="A185" s="62" t="s">
        <v>224</v>
      </c>
      <c r="B185" t="s">
        <v>204</v>
      </c>
      <c r="C185">
        <v>22</v>
      </c>
      <c r="D185">
        <v>0</v>
      </c>
      <c r="E185">
        <v>0</v>
      </c>
      <c r="F185">
        <v>0</v>
      </c>
      <c r="G185">
        <v>28</v>
      </c>
      <c r="H185">
        <v>1</v>
      </c>
      <c r="I185">
        <v>1</v>
      </c>
      <c r="J185">
        <v>7</v>
      </c>
      <c r="K185">
        <v>13</v>
      </c>
      <c r="L185">
        <v>31</v>
      </c>
      <c r="M185">
        <v>0</v>
      </c>
      <c r="N185">
        <v>1</v>
      </c>
      <c r="O185">
        <f>IF(G185=0,100,9*J185/G185)</f>
        <v>2.25</v>
      </c>
      <c r="P185">
        <f>IF(G185=0,100,9*K185/G185)</f>
        <v>4.1785714285714288</v>
      </c>
      <c r="Q185" s="35">
        <f>IF(G185=0,0,9*L185/G185)</f>
        <v>9.9642857142857135</v>
      </c>
      <c r="R185" s="35">
        <f>IF(H185+I185=0,0,H185/(H185+I185))</f>
        <v>0.5</v>
      </c>
      <c r="T185">
        <f>IF($G185&lt;$Y$1,100,O185)</f>
        <v>100</v>
      </c>
      <c r="U185">
        <f>IF($G185&lt;$Y$1,100,P185)</f>
        <v>100</v>
      </c>
      <c r="V185">
        <f>IF($G185&lt;$Y$1,0,Q185)</f>
        <v>0</v>
      </c>
      <c r="W185">
        <f>IF(H185+I185&lt;(20*$Y$1/162),0,R185)</f>
        <v>0</v>
      </c>
      <c r="X185" t="s">
        <v>99</v>
      </c>
    </row>
    <row r="186" spans="1:25" x14ac:dyDescent="0.25">
      <c r="A186" s="64" t="s">
        <v>370</v>
      </c>
      <c r="B186" t="s">
        <v>5</v>
      </c>
      <c r="C186">
        <v>22</v>
      </c>
      <c r="D186">
        <v>0</v>
      </c>
      <c r="E186">
        <v>0</v>
      </c>
      <c r="F186">
        <v>0</v>
      </c>
      <c r="G186">
        <v>26.666670999999997</v>
      </c>
      <c r="H186">
        <v>1</v>
      </c>
      <c r="I186">
        <v>1</v>
      </c>
      <c r="J186">
        <v>22</v>
      </c>
      <c r="K186">
        <v>15</v>
      </c>
      <c r="L186">
        <v>23</v>
      </c>
      <c r="M186">
        <v>0</v>
      </c>
      <c r="N186">
        <v>1</v>
      </c>
      <c r="O186">
        <f>IF(G186=0,100,9*J186/G186)</f>
        <v>7.4249987934376964</v>
      </c>
      <c r="P186">
        <f>IF(G186=0,100,9*K186/G186)</f>
        <v>5.0624991773438843</v>
      </c>
      <c r="Q186" s="35">
        <f>IF(G186=0,0,9*L186/G186)</f>
        <v>7.7624987385939557</v>
      </c>
      <c r="R186" s="35">
        <f>IF(H186+I186=0,0,H186/(H186+I186))</f>
        <v>0.5</v>
      </c>
      <c r="T186">
        <f>IF($G186&lt;$Y$1,100,O186)</f>
        <v>100</v>
      </c>
      <c r="U186">
        <f>IF($G186&lt;$Y$1,100,P186)</f>
        <v>100</v>
      </c>
      <c r="V186">
        <f>IF($G186&lt;$Y$1,0,Q186)</f>
        <v>0</v>
      </c>
      <c r="W186">
        <f>IF(H186+I186&lt;(20*$Y$1/162),0,R186)</f>
        <v>0</v>
      </c>
      <c r="X186" t="s">
        <v>770</v>
      </c>
      <c r="Y186" t="s">
        <v>9</v>
      </c>
    </row>
    <row r="187" spans="1:25" x14ac:dyDescent="0.25">
      <c r="A187" s="64" t="s">
        <v>430</v>
      </c>
      <c r="B187" t="s">
        <v>413</v>
      </c>
      <c r="C187">
        <v>15</v>
      </c>
      <c r="D187">
        <v>0</v>
      </c>
      <c r="E187">
        <v>0</v>
      </c>
      <c r="F187">
        <v>0</v>
      </c>
      <c r="G187">
        <v>21</v>
      </c>
      <c r="H187">
        <v>1</v>
      </c>
      <c r="I187">
        <v>0</v>
      </c>
      <c r="J187">
        <v>6</v>
      </c>
      <c r="K187">
        <v>3</v>
      </c>
      <c r="L187">
        <v>22</v>
      </c>
      <c r="M187">
        <v>0</v>
      </c>
      <c r="N187">
        <v>1</v>
      </c>
      <c r="O187">
        <f>IF(G187=0,100,9*J187/G187)</f>
        <v>2.5714285714285716</v>
      </c>
      <c r="P187">
        <f>IF(G187=0,100,9*K187/G187)</f>
        <v>1.2857142857142858</v>
      </c>
      <c r="Q187" s="35">
        <f>IF(G187=0,0,9*L187/G187)</f>
        <v>9.4285714285714288</v>
      </c>
      <c r="R187" s="35">
        <f>IF(H187+I187=0,0,H187/(H187+I187))</f>
        <v>1</v>
      </c>
      <c r="T187">
        <f>IF($G187&lt;$Y$1,100,O187)</f>
        <v>100</v>
      </c>
      <c r="U187">
        <f>IF($G187&lt;$Y$1,100,P187)</f>
        <v>100</v>
      </c>
      <c r="V187">
        <f>IF($G187&lt;$Y$1,0,Q187)</f>
        <v>0</v>
      </c>
      <c r="W187">
        <f>IF(H187+I187&lt;(20*$Y$1/162),0,R187)</f>
        <v>0</v>
      </c>
      <c r="X187" t="s">
        <v>99</v>
      </c>
      <c r="Y187" t="s">
        <v>9</v>
      </c>
    </row>
    <row r="188" spans="1:25" x14ac:dyDescent="0.25">
      <c r="A188" t="s">
        <v>237</v>
      </c>
      <c r="B188" t="s">
        <v>204</v>
      </c>
      <c r="C188">
        <v>19</v>
      </c>
      <c r="D188">
        <v>0</v>
      </c>
      <c r="E188">
        <v>0</v>
      </c>
      <c r="F188">
        <v>0</v>
      </c>
      <c r="G188">
        <v>25.33</v>
      </c>
      <c r="H188">
        <v>1</v>
      </c>
      <c r="I188">
        <v>4</v>
      </c>
      <c r="J188">
        <v>14</v>
      </c>
      <c r="K188">
        <v>15</v>
      </c>
      <c r="L188">
        <v>15</v>
      </c>
      <c r="M188">
        <v>0</v>
      </c>
      <c r="N188">
        <v>1</v>
      </c>
      <c r="O188">
        <f>IF(G188=0,100,9*J188/G188)</f>
        <v>4.9743387287801033</v>
      </c>
      <c r="P188">
        <f>IF(G188=0,100,9*K188/G188)</f>
        <v>5.329648637978682</v>
      </c>
      <c r="Q188" s="35">
        <f>IF(G188=0,0,9*L188/G188)</f>
        <v>5.329648637978682</v>
      </c>
      <c r="R188" s="35">
        <f>IF(H188+I188=0,0,H188/(H188+I188))</f>
        <v>0.2</v>
      </c>
      <c r="T188">
        <f>IF($G188&lt;$Y$1,100,O188)</f>
        <v>100</v>
      </c>
      <c r="U188">
        <f>IF($G188&lt;$Y$1,100,P188)</f>
        <v>100</v>
      </c>
      <c r="V188">
        <f>IF($G188&lt;$Y$1,0,Q188)</f>
        <v>0</v>
      </c>
      <c r="W188">
        <f>IF(H188+I188&lt;(20*$Y$1/162),0,R188)</f>
        <v>0</v>
      </c>
      <c r="X188" t="s">
        <v>99</v>
      </c>
    </row>
    <row r="189" spans="1:25" x14ac:dyDescent="0.25">
      <c r="A189" s="62" t="s">
        <v>335</v>
      </c>
      <c r="B189" t="s">
        <v>309</v>
      </c>
      <c r="C189">
        <v>14</v>
      </c>
      <c r="D189">
        <v>0</v>
      </c>
      <c r="E189">
        <v>0</v>
      </c>
      <c r="F189">
        <v>0</v>
      </c>
      <c r="G189">
        <v>18.999000000000002</v>
      </c>
      <c r="H189">
        <v>1</v>
      </c>
      <c r="I189">
        <v>0</v>
      </c>
      <c r="J189">
        <v>12</v>
      </c>
      <c r="K189">
        <v>12</v>
      </c>
      <c r="L189">
        <v>9</v>
      </c>
      <c r="M189">
        <v>0</v>
      </c>
      <c r="N189">
        <v>1</v>
      </c>
      <c r="O189">
        <f>IF(G189=0,100,9*J189/G189)</f>
        <v>5.6845097110374221</v>
      </c>
      <c r="P189">
        <f>IF(G189=0,100,9*K189/G189)</f>
        <v>5.6845097110374221</v>
      </c>
      <c r="Q189" s="35">
        <f>IF(G189=0,0,9*L189/G189)</f>
        <v>4.2633822832780668</v>
      </c>
      <c r="R189" s="35">
        <f>IF(H189+I189=0,0,H189/(H189+I189))</f>
        <v>1</v>
      </c>
      <c r="T189">
        <f>IF($G189&lt;$Y$1,100,O189)</f>
        <v>100</v>
      </c>
      <c r="U189">
        <f>IF($G189&lt;$Y$1,100,P189)</f>
        <v>100</v>
      </c>
      <c r="V189">
        <f>IF($G189&lt;$Y$1,0,Q189)</f>
        <v>0</v>
      </c>
      <c r="W189">
        <f>IF(H189+I189&lt;(20*$Y$1/162),0,R189)</f>
        <v>0</v>
      </c>
      <c r="X189" t="s">
        <v>770</v>
      </c>
    </row>
    <row r="190" spans="1:25" x14ac:dyDescent="0.25">
      <c r="A190" s="62" t="s">
        <v>190</v>
      </c>
      <c r="B190" t="s">
        <v>185</v>
      </c>
      <c r="C190">
        <v>17</v>
      </c>
      <c r="D190">
        <v>15</v>
      </c>
      <c r="E190">
        <v>1</v>
      </c>
      <c r="F190">
        <v>0</v>
      </c>
      <c r="G190">
        <v>71.330999999999989</v>
      </c>
      <c r="H190">
        <v>4</v>
      </c>
      <c r="I190">
        <v>5</v>
      </c>
      <c r="J190">
        <v>55</v>
      </c>
      <c r="K190">
        <v>39</v>
      </c>
      <c r="L190">
        <v>55</v>
      </c>
      <c r="M190">
        <v>4</v>
      </c>
      <c r="N190">
        <v>0</v>
      </c>
      <c r="O190">
        <f>IF(G190=0,100,9*J190/G190)</f>
        <v>6.9394793287630918</v>
      </c>
      <c r="P190">
        <f>IF(G190=0,100,9*K190/G190)</f>
        <v>4.920721705850192</v>
      </c>
      <c r="Q190" s="35">
        <f>IF(G190=0,0,9*L190/G190)</f>
        <v>6.9394793287630918</v>
      </c>
      <c r="R190" s="35">
        <f>IF(H190+I190=0,0,H190/(H190+I190))</f>
        <v>0.44444444444444442</v>
      </c>
      <c r="T190">
        <f>IF($G190&lt;$Y$1,100,O190)</f>
        <v>100</v>
      </c>
      <c r="U190">
        <f>IF($G190&lt;$Y$1,100,P190)</f>
        <v>100</v>
      </c>
      <c r="V190">
        <f>IF($G190&lt;$Y$1,0,Q190)</f>
        <v>0</v>
      </c>
      <c r="W190">
        <f>IF(H190+I190&lt;(20*$Y$1/162),0,R190)</f>
        <v>0</v>
      </c>
      <c r="X190" t="s">
        <v>770</v>
      </c>
    </row>
    <row r="191" spans="1:25" x14ac:dyDescent="0.25">
      <c r="A191" s="64" t="s">
        <v>405</v>
      </c>
      <c r="B191" t="s">
        <v>378</v>
      </c>
      <c r="C191">
        <v>26</v>
      </c>
      <c r="D191">
        <v>26</v>
      </c>
      <c r="E191">
        <v>2</v>
      </c>
      <c r="F191">
        <v>2</v>
      </c>
      <c r="G191">
        <v>152.69999999999999</v>
      </c>
      <c r="H191">
        <v>7</v>
      </c>
      <c r="I191">
        <v>10</v>
      </c>
      <c r="J191">
        <v>101</v>
      </c>
      <c r="K191">
        <v>57</v>
      </c>
      <c r="L191">
        <v>120</v>
      </c>
      <c r="M191">
        <v>0</v>
      </c>
      <c r="N191">
        <v>0</v>
      </c>
      <c r="O191">
        <f>IF(G191=0,100,9*J191/G191)</f>
        <v>5.9528487229862481</v>
      </c>
      <c r="P191">
        <f>IF(G191=0,100,9*K191/G191)</f>
        <v>3.3595284872298627</v>
      </c>
      <c r="Q191" s="35">
        <f>IF(G191=0,0,9*L191/G191)</f>
        <v>7.072691552062869</v>
      </c>
      <c r="R191" s="35">
        <f>IF(H191+I191=0,0,H191/(H191+I191))</f>
        <v>0.41176470588235292</v>
      </c>
      <c r="T191">
        <f>IF($G191&lt;$Y$1,100,O191)</f>
        <v>100</v>
      </c>
      <c r="U191">
        <f>IF($G191&lt;$Y$1,100,P191)</f>
        <v>100</v>
      </c>
      <c r="V191">
        <f>IF($G191&lt;$Y$1,0,Q191)</f>
        <v>0</v>
      </c>
      <c r="W191">
        <f>IF(H191+I191&lt;(20*$Y$1/162),0,R191)</f>
        <v>0</v>
      </c>
      <c r="X191" t="s">
        <v>770</v>
      </c>
    </row>
    <row r="192" spans="1:25" x14ac:dyDescent="0.25">
      <c r="A192" s="64" t="s">
        <v>119</v>
      </c>
      <c r="B192" t="s">
        <v>99</v>
      </c>
      <c r="C192">
        <v>19</v>
      </c>
      <c r="D192">
        <v>19</v>
      </c>
      <c r="E192">
        <v>3</v>
      </c>
      <c r="F192">
        <v>1</v>
      </c>
      <c r="G192">
        <v>112.003333333</v>
      </c>
      <c r="H192">
        <v>6</v>
      </c>
      <c r="I192">
        <v>6</v>
      </c>
      <c r="J192">
        <v>67</v>
      </c>
      <c r="K192">
        <v>41</v>
      </c>
      <c r="L192">
        <v>114</v>
      </c>
      <c r="M192">
        <v>0</v>
      </c>
      <c r="N192">
        <v>0</v>
      </c>
      <c r="O192">
        <f>IF(G192=0,100,9*J192/G192)</f>
        <v>5.383768340243992</v>
      </c>
      <c r="P192">
        <f>IF(G192=0,100,9*K192/G192)</f>
        <v>3.2945448052239352</v>
      </c>
      <c r="Q192" s="35">
        <f>IF(G192=0,0,9*L192/G192)</f>
        <v>9.1604416535494781</v>
      </c>
      <c r="R192" s="35">
        <f>IF(H192+I192=0,0,H192/(H192+I192))</f>
        <v>0.5</v>
      </c>
      <c r="T192">
        <f>IF($G192&lt;$Y$1,100,O192)</f>
        <v>100</v>
      </c>
      <c r="U192">
        <f>IF($G192&lt;$Y$1,100,P192)</f>
        <v>100</v>
      </c>
      <c r="V192">
        <f>IF($G192&lt;$Y$1,0,Q192)</f>
        <v>0</v>
      </c>
      <c r="W192">
        <f>IF(H192+I192&lt;(20*$Y$1/162),0,R192)</f>
        <v>0</v>
      </c>
      <c r="X192" t="s">
        <v>99</v>
      </c>
    </row>
    <row r="193" spans="1:25" x14ac:dyDescent="0.25">
      <c r="A193" s="64" t="s">
        <v>396</v>
      </c>
      <c r="B193" t="s">
        <v>378</v>
      </c>
      <c r="C193">
        <v>22</v>
      </c>
      <c r="D193">
        <v>22</v>
      </c>
      <c r="E193">
        <v>0</v>
      </c>
      <c r="F193">
        <v>0</v>
      </c>
      <c r="G193">
        <v>133</v>
      </c>
      <c r="H193">
        <v>6</v>
      </c>
      <c r="I193">
        <v>8</v>
      </c>
      <c r="J193">
        <v>81</v>
      </c>
      <c r="K193">
        <v>40</v>
      </c>
      <c r="L193">
        <v>114</v>
      </c>
      <c r="M193">
        <v>0</v>
      </c>
      <c r="N193">
        <v>0</v>
      </c>
      <c r="O193">
        <f>IF(G193=0,100,9*J193/G193)</f>
        <v>5.481203007518797</v>
      </c>
      <c r="P193">
        <f>IF(G193=0,100,9*K193/G193)</f>
        <v>2.7067669172932329</v>
      </c>
      <c r="Q193" s="35">
        <f>IF(G193=0,0,9*L193/G193)</f>
        <v>7.7142857142857144</v>
      </c>
      <c r="R193" s="35">
        <f>IF(H193+I193=0,0,H193/(H193+I193))</f>
        <v>0.42857142857142855</v>
      </c>
      <c r="T193">
        <f>IF($G193&lt;$Y$1,100,O193)</f>
        <v>100</v>
      </c>
      <c r="U193">
        <f>IF($G193&lt;$Y$1,100,P193)</f>
        <v>100</v>
      </c>
      <c r="V193">
        <f>IF($G193&lt;$Y$1,0,Q193)</f>
        <v>0</v>
      </c>
      <c r="W193">
        <f>IF(H193+I193&lt;(20*$Y$1/162),0,R193)</f>
        <v>0</v>
      </c>
      <c r="X193" t="s">
        <v>770</v>
      </c>
    </row>
    <row r="194" spans="1:25" x14ac:dyDescent="0.25">
      <c r="A194" s="62" t="s">
        <v>266</v>
      </c>
      <c r="B194" t="s">
        <v>239</v>
      </c>
      <c r="C194">
        <v>23</v>
      </c>
      <c r="D194">
        <v>23</v>
      </c>
      <c r="E194">
        <v>2</v>
      </c>
      <c r="F194">
        <v>0</v>
      </c>
      <c r="G194">
        <v>126.66659</v>
      </c>
      <c r="H194">
        <v>8</v>
      </c>
      <c r="I194">
        <v>10</v>
      </c>
      <c r="J194">
        <v>90</v>
      </c>
      <c r="K194">
        <v>43</v>
      </c>
      <c r="L194">
        <v>109</v>
      </c>
      <c r="M194">
        <v>0</v>
      </c>
      <c r="N194">
        <v>0</v>
      </c>
      <c r="O194">
        <f>IF(G194=0,100,9*J194/G194)</f>
        <v>6.3947407126062208</v>
      </c>
      <c r="P194">
        <f>IF(G194=0,100,9*K194/G194)</f>
        <v>3.0552650071340834</v>
      </c>
      <c r="Q194" s="35">
        <f>IF(G194=0,0,9*L194/G194)</f>
        <v>7.7447415297119786</v>
      </c>
      <c r="R194" s="35">
        <f>IF(H194+I194=0,0,H194/(H194+I194))</f>
        <v>0.44444444444444442</v>
      </c>
      <c r="T194">
        <f>IF($G194&lt;$Y$1,100,O194)</f>
        <v>100</v>
      </c>
      <c r="U194">
        <f>IF($G194&lt;$Y$1,100,P194)</f>
        <v>100</v>
      </c>
      <c r="V194">
        <f>IF($G194&lt;$Y$1,0,Q194)</f>
        <v>0</v>
      </c>
      <c r="W194">
        <f>IF(H194+I194&lt;(20*$Y$1/162),0,R194)</f>
        <v>0</v>
      </c>
      <c r="X194" t="s">
        <v>770</v>
      </c>
    </row>
    <row r="195" spans="1:25" x14ac:dyDescent="0.25">
      <c r="A195" s="79" t="s">
        <v>586</v>
      </c>
      <c r="B195" t="s">
        <v>553</v>
      </c>
      <c r="C195">
        <v>22</v>
      </c>
      <c r="D195">
        <v>22</v>
      </c>
      <c r="E195">
        <v>0</v>
      </c>
      <c r="F195">
        <v>0</v>
      </c>
      <c r="G195">
        <v>129.66893400000001</v>
      </c>
      <c r="H195">
        <v>9</v>
      </c>
      <c r="I195">
        <v>6</v>
      </c>
      <c r="J195">
        <v>73</v>
      </c>
      <c r="K195">
        <v>58</v>
      </c>
      <c r="L195">
        <v>107</v>
      </c>
      <c r="M195">
        <v>0</v>
      </c>
      <c r="N195">
        <v>0</v>
      </c>
      <c r="O195">
        <f>IF(G195=0,100,9*J195/G195)</f>
        <v>5.0667494497949672</v>
      </c>
      <c r="P195">
        <f>IF(G195=0,100,9*K195/G195)</f>
        <v>4.025636549152166</v>
      </c>
      <c r="Q195" s="35">
        <f>IF(G195=0,0,9*L195/G195)</f>
        <v>7.4266053579186515</v>
      </c>
      <c r="R195" s="35">
        <f>IF(H195+I195=0,0,H195/(H195+I195))</f>
        <v>0.6</v>
      </c>
      <c r="T195">
        <f>IF($G195&lt;$Y$1,100,O195)</f>
        <v>100</v>
      </c>
      <c r="U195">
        <f>IF($G195&lt;$Y$1,100,P195)</f>
        <v>100</v>
      </c>
      <c r="V195">
        <f>IF($G195&lt;$Y$1,0,Q195)</f>
        <v>0</v>
      </c>
      <c r="W195">
        <f>IF(H195+I195&lt;(20*$Y$1/162),0,R195)</f>
        <v>0</v>
      </c>
      <c r="X195" t="s">
        <v>770</v>
      </c>
    </row>
    <row r="196" spans="1:25" x14ac:dyDescent="0.25">
      <c r="A196" s="64" t="s">
        <v>646</v>
      </c>
      <c r="B196" t="s">
        <v>623</v>
      </c>
      <c r="C196">
        <v>22</v>
      </c>
      <c r="D196">
        <v>22</v>
      </c>
      <c r="E196">
        <v>5</v>
      </c>
      <c r="F196">
        <v>1</v>
      </c>
      <c r="G196">
        <v>147.32533330000001</v>
      </c>
      <c r="H196">
        <v>6</v>
      </c>
      <c r="I196">
        <v>5</v>
      </c>
      <c r="J196">
        <v>79</v>
      </c>
      <c r="K196">
        <v>35</v>
      </c>
      <c r="L196">
        <v>107</v>
      </c>
      <c r="M196">
        <v>0</v>
      </c>
      <c r="N196">
        <v>0</v>
      </c>
      <c r="O196">
        <f>IF(G196=0,100,9*J196/G196)</f>
        <v>4.8260539044712951</v>
      </c>
      <c r="P196">
        <f>IF(G196=0,100,9*K196/G196)</f>
        <v>2.138125147550574</v>
      </c>
      <c r="Q196" s="35">
        <f>IF(G196=0,0,9*L196/G196)</f>
        <v>6.5365540225117549</v>
      </c>
      <c r="R196" s="35">
        <f>IF(H196+I196=0,0,H196/(H196+I196))</f>
        <v>0.54545454545454541</v>
      </c>
      <c r="T196">
        <f>IF($G196&lt;$Y$1,100,O196)</f>
        <v>100</v>
      </c>
      <c r="U196">
        <f>IF($G196&lt;$Y$1,100,P196)</f>
        <v>100</v>
      </c>
      <c r="V196">
        <f>IF($G196&lt;$Y$1,0,Q196)</f>
        <v>0</v>
      </c>
      <c r="W196">
        <f>IF(H196+I196&lt;(20*$Y$1/162),0,R196)</f>
        <v>0</v>
      </c>
      <c r="X196" t="s">
        <v>770</v>
      </c>
      <c r="Y196" t="s">
        <v>9</v>
      </c>
    </row>
    <row r="197" spans="1:25" x14ac:dyDescent="0.25">
      <c r="A197" s="79" t="s">
        <v>582</v>
      </c>
      <c r="B197" s="78" t="s">
        <v>553</v>
      </c>
      <c r="C197" s="78">
        <v>23</v>
      </c>
      <c r="D197" s="78">
        <v>23</v>
      </c>
      <c r="E197" s="78">
        <v>4</v>
      </c>
      <c r="F197" s="78">
        <v>1</v>
      </c>
      <c r="G197" s="78">
        <v>149.66133333337001</v>
      </c>
      <c r="H197" s="78">
        <v>8</v>
      </c>
      <c r="I197" s="78">
        <v>7</v>
      </c>
      <c r="J197" s="78">
        <v>91</v>
      </c>
      <c r="K197" s="78">
        <v>68</v>
      </c>
      <c r="L197" s="78">
        <v>106</v>
      </c>
      <c r="M197" s="78">
        <v>0</v>
      </c>
      <c r="N197" s="78">
        <v>0</v>
      </c>
      <c r="O197" s="78">
        <f>IF(G197=0,100,9*J197/G197)</f>
        <v>5.4723553623278285</v>
      </c>
      <c r="P197" s="78">
        <f>IF(G197=0,100,9*K197/G197)</f>
        <v>4.0892325784427728</v>
      </c>
      <c r="Q197" s="67">
        <f>IF(G197=0,0,9*L197/G197)</f>
        <v>6.3743919605137345</v>
      </c>
      <c r="R197" s="67">
        <f>IF(H197+I197=0,0,H197/(H197+I197))</f>
        <v>0.53333333333333333</v>
      </c>
      <c r="S197" s="78"/>
      <c r="T197" s="78">
        <f>IF($G197&lt;$Y$1,100,O197)</f>
        <v>100</v>
      </c>
      <c r="U197" s="78">
        <f>IF($G197&lt;$Y$1,100,P197)</f>
        <v>100</v>
      </c>
      <c r="V197" s="78">
        <f>IF($G197&lt;$Y$1,0,Q197)</f>
        <v>0</v>
      </c>
      <c r="W197" s="78">
        <f>IF(H197+I197&lt;(20*$Y$1/162),0,R197)</f>
        <v>0</v>
      </c>
      <c r="X197" s="78" t="s">
        <v>770</v>
      </c>
      <c r="Y197" s="78"/>
    </row>
    <row r="198" spans="1:25" x14ac:dyDescent="0.25">
      <c r="A198" s="64" t="s">
        <v>127</v>
      </c>
      <c r="B198" t="s">
        <v>99</v>
      </c>
      <c r="C198">
        <v>22</v>
      </c>
      <c r="D198">
        <v>22</v>
      </c>
      <c r="E198">
        <v>4</v>
      </c>
      <c r="F198">
        <v>0</v>
      </c>
      <c r="G198">
        <v>117.66233066666659</v>
      </c>
      <c r="H198">
        <v>6</v>
      </c>
      <c r="I198">
        <v>10</v>
      </c>
      <c r="J198">
        <v>98</v>
      </c>
      <c r="K198">
        <v>55</v>
      </c>
      <c r="L198">
        <v>104</v>
      </c>
      <c r="M198">
        <v>0</v>
      </c>
      <c r="N198">
        <v>0</v>
      </c>
      <c r="O198">
        <f>IF(G198=0,100,9*J198/G198)</f>
        <v>7.4960269357461247</v>
      </c>
      <c r="P198">
        <f>IF(G198=0,100,9*K198/G198)</f>
        <v>4.2069538925105796</v>
      </c>
      <c r="Q198" s="35">
        <f>IF(G198=0,0,9*L198/G198)</f>
        <v>7.9549673603836419</v>
      </c>
      <c r="R198" s="35">
        <f>IF(H198+I198=0,0,H198/(H198+I198))</f>
        <v>0.375</v>
      </c>
      <c r="T198">
        <f>IF($G198&lt;$Y$1,100,O198)</f>
        <v>100</v>
      </c>
      <c r="U198">
        <f>IF($G198&lt;$Y$1,100,P198)</f>
        <v>100</v>
      </c>
      <c r="V198">
        <f>IF($G198&lt;$Y$1,0,Q198)</f>
        <v>0</v>
      </c>
      <c r="W198">
        <f>IF(H198+I198&lt;(20*$Y$1/162),0,R198)</f>
        <v>0</v>
      </c>
      <c r="X198" t="s">
        <v>99</v>
      </c>
    </row>
    <row r="199" spans="1:25" x14ac:dyDescent="0.25">
      <c r="A199" t="s">
        <v>272</v>
      </c>
      <c r="B199" t="s">
        <v>239</v>
      </c>
      <c r="C199">
        <v>24</v>
      </c>
      <c r="D199">
        <v>24</v>
      </c>
      <c r="E199">
        <v>3</v>
      </c>
      <c r="F199">
        <v>1</v>
      </c>
      <c r="G199">
        <v>129.33264</v>
      </c>
      <c r="H199">
        <v>9</v>
      </c>
      <c r="I199">
        <v>7</v>
      </c>
      <c r="J199">
        <v>102</v>
      </c>
      <c r="K199">
        <v>67</v>
      </c>
      <c r="L199">
        <v>103</v>
      </c>
      <c r="M199">
        <v>0</v>
      </c>
      <c r="N199">
        <v>0</v>
      </c>
      <c r="O199">
        <f>IF(G199=0,100,9*J199/G199)</f>
        <v>7.0979761953363054</v>
      </c>
      <c r="P199">
        <f>IF(G199=0,100,9*K199/G199)</f>
        <v>4.6623961283091413</v>
      </c>
      <c r="Q199" s="35">
        <f>IF(G199=0,0,9*L199/G199)</f>
        <v>7.1675641972513668</v>
      </c>
      <c r="R199" s="35">
        <f>IF(H199+I199=0,0,H199/(H199+I199))</f>
        <v>0.5625</v>
      </c>
      <c r="T199">
        <f>IF($G199&lt;$Y$1,100,O199)</f>
        <v>100</v>
      </c>
      <c r="U199">
        <f>IF($G199&lt;$Y$1,100,P199)</f>
        <v>100</v>
      </c>
      <c r="V199">
        <f>IF($G199&lt;$Y$1,0,Q199)</f>
        <v>0</v>
      </c>
      <c r="W199">
        <f>IF(H199+I199&lt;(20*$Y$1/162),0,R199)</f>
        <v>0</v>
      </c>
      <c r="X199" t="s">
        <v>770</v>
      </c>
    </row>
    <row r="200" spans="1:25" x14ac:dyDescent="0.25">
      <c r="A200" s="77" t="s">
        <v>473</v>
      </c>
      <c r="B200" s="78" t="s">
        <v>448</v>
      </c>
      <c r="C200" s="78">
        <v>21</v>
      </c>
      <c r="D200" s="78">
        <v>21</v>
      </c>
      <c r="E200" s="78">
        <v>2</v>
      </c>
      <c r="F200" s="78">
        <v>2</v>
      </c>
      <c r="G200" s="78">
        <v>104.66499999999999</v>
      </c>
      <c r="H200" s="78">
        <v>5</v>
      </c>
      <c r="I200" s="78">
        <v>9</v>
      </c>
      <c r="J200" s="78">
        <v>79</v>
      </c>
      <c r="K200" s="78">
        <v>34</v>
      </c>
      <c r="L200" s="78">
        <v>91</v>
      </c>
      <c r="M200" s="78">
        <v>0</v>
      </c>
      <c r="N200" s="78">
        <v>0</v>
      </c>
      <c r="O200" s="78">
        <f>IF(G200=0,100,9*J200/G200)</f>
        <v>6.7931018009840924</v>
      </c>
      <c r="P200" s="78">
        <f>IF(G200=0,100,9*K200/G200)</f>
        <v>2.9236134333349257</v>
      </c>
      <c r="Q200" s="67">
        <f>IF(G200=0,0,9*L200/G200)</f>
        <v>7.8249653656905371</v>
      </c>
      <c r="R200" s="67">
        <f>IF(H200+I200=0,0,H200/(H200+I200))</f>
        <v>0.35714285714285715</v>
      </c>
      <c r="S200" s="78"/>
      <c r="T200" s="78">
        <f>IF($G200&lt;$Y$1,100,O200)</f>
        <v>100</v>
      </c>
      <c r="U200" s="78">
        <f>IF($G200&lt;$Y$1,100,P200)</f>
        <v>100</v>
      </c>
      <c r="V200" s="78">
        <f>IF($G200&lt;$Y$1,0,Q200)</f>
        <v>0</v>
      </c>
      <c r="W200" s="78">
        <f>IF(H200+I200&lt;(20*$Y$1/162),0,R200)</f>
        <v>0</v>
      </c>
      <c r="X200" s="78" t="s">
        <v>99</v>
      </c>
      <c r="Y200" s="78"/>
    </row>
    <row r="201" spans="1:25" x14ac:dyDescent="0.25">
      <c r="A201" s="62" t="s">
        <v>192</v>
      </c>
      <c r="B201" t="s">
        <v>185</v>
      </c>
      <c r="C201">
        <v>26</v>
      </c>
      <c r="D201">
        <v>26</v>
      </c>
      <c r="E201">
        <v>3</v>
      </c>
      <c r="F201">
        <v>1</v>
      </c>
      <c r="G201">
        <v>125.66499999999999</v>
      </c>
      <c r="H201">
        <v>9</v>
      </c>
      <c r="I201">
        <v>3</v>
      </c>
      <c r="J201">
        <v>83</v>
      </c>
      <c r="K201">
        <v>43</v>
      </c>
      <c r="L201">
        <v>90</v>
      </c>
      <c r="M201">
        <v>0</v>
      </c>
      <c r="N201">
        <v>0</v>
      </c>
      <c r="O201">
        <f>IF(G201=0,100,9*J201/G201)</f>
        <v>5.9443759201050419</v>
      </c>
      <c r="P201">
        <f>IF(G201=0,100,9*K201/G201)</f>
        <v>3.0796164405363466</v>
      </c>
      <c r="Q201" s="35">
        <f>IF(G201=0,0,9*L201/G201)</f>
        <v>6.445708829029563</v>
      </c>
      <c r="R201" s="35">
        <f>IF(H201+I201=0,0,H201/(H201+I201))</f>
        <v>0.75</v>
      </c>
      <c r="T201">
        <f>IF($G201&lt;$Y$1,100,O201)</f>
        <v>100</v>
      </c>
      <c r="U201">
        <f>IF($G201&lt;$Y$1,100,P201)</f>
        <v>100</v>
      </c>
      <c r="V201">
        <f>IF($G201&lt;$Y$1,0,Q201)</f>
        <v>0</v>
      </c>
      <c r="W201">
        <f>IF(H201+I201&lt;(20*$Y$1/162),0,R201)</f>
        <v>0</v>
      </c>
      <c r="X201" t="s">
        <v>770</v>
      </c>
    </row>
    <row r="202" spans="1:25" x14ac:dyDescent="0.25">
      <c r="A202" s="62" t="s">
        <v>509</v>
      </c>
      <c r="B202" t="s">
        <v>483</v>
      </c>
      <c r="C202">
        <v>21</v>
      </c>
      <c r="D202">
        <v>21</v>
      </c>
      <c r="E202">
        <v>6</v>
      </c>
      <c r="F202">
        <v>1</v>
      </c>
      <c r="G202">
        <v>134.67000000000002</v>
      </c>
      <c r="H202">
        <v>4</v>
      </c>
      <c r="I202">
        <v>10</v>
      </c>
      <c r="J202">
        <v>94</v>
      </c>
      <c r="K202">
        <v>56</v>
      </c>
      <c r="L202">
        <v>89</v>
      </c>
      <c r="M202">
        <v>0</v>
      </c>
      <c r="N202">
        <v>0</v>
      </c>
      <c r="O202">
        <f>IF(G202=0,100,9*J202/G202)</f>
        <v>6.2820227222098453</v>
      </c>
      <c r="P202">
        <f>IF(G202=0,100,9*K202/G202)</f>
        <v>3.7424816217420358</v>
      </c>
      <c r="Q202" s="35">
        <f>IF(G202=0,0,9*L202/G202)</f>
        <v>5.9478725774114496</v>
      </c>
      <c r="R202" s="35">
        <f>IF(H202+I202=0,0,H202/(H202+I202))</f>
        <v>0.2857142857142857</v>
      </c>
      <c r="T202">
        <f>IF($G202&lt;$Y$1,100,O202)</f>
        <v>100</v>
      </c>
      <c r="U202">
        <f>IF($G202&lt;$Y$1,100,P202)</f>
        <v>100</v>
      </c>
      <c r="V202">
        <f>IF($G202&lt;$Y$1,0,Q202)</f>
        <v>0</v>
      </c>
      <c r="W202">
        <f>IF(H202+I202&lt;(20*$Y$1/162),0,R202)</f>
        <v>0</v>
      </c>
      <c r="X202" t="s">
        <v>99</v>
      </c>
    </row>
    <row r="203" spans="1:25" x14ac:dyDescent="0.25">
      <c r="A203" s="64" t="s">
        <v>676</v>
      </c>
      <c r="B203" t="s">
        <v>658</v>
      </c>
      <c r="C203">
        <v>17</v>
      </c>
      <c r="D203">
        <v>17</v>
      </c>
      <c r="E203">
        <v>2</v>
      </c>
      <c r="F203">
        <v>0</v>
      </c>
      <c r="G203">
        <v>94.332333333333651</v>
      </c>
      <c r="H203">
        <v>3</v>
      </c>
      <c r="I203">
        <v>7</v>
      </c>
      <c r="J203">
        <v>56</v>
      </c>
      <c r="K203">
        <v>51</v>
      </c>
      <c r="L203">
        <v>88</v>
      </c>
      <c r="M203">
        <v>0</v>
      </c>
      <c r="N203">
        <v>0</v>
      </c>
      <c r="O203">
        <f>IF(G203=0,100,9*J203/G203)</f>
        <v>5.3428128213373105</v>
      </c>
      <c r="P203">
        <f>IF(G203=0,100,9*K203/G203)</f>
        <v>4.8657759622893364</v>
      </c>
      <c r="Q203" s="35">
        <f>IF(G203=0,0,9*L203/G203)</f>
        <v>8.3958487192443449</v>
      </c>
      <c r="R203" s="35">
        <f>IF(H203+I203=0,0,H203/(H203+I203))</f>
        <v>0.3</v>
      </c>
      <c r="T203">
        <f>IF($G203&lt;$Y$1,100,O203)</f>
        <v>100</v>
      </c>
      <c r="U203">
        <f>IF($G203&lt;$Y$1,100,P203)</f>
        <v>100</v>
      </c>
      <c r="V203">
        <f>IF($G203&lt;$Y$1,0,Q203)</f>
        <v>0</v>
      </c>
      <c r="W203">
        <f>IF(H203+I203&lt;(20*$Y$1/162),0,R203)</f>
        <v>0</v>
      </c>
      <c r="X203" t="s">
        <v>770</v>
      </c>
      <c r="Y203" t="s">
        <v>9</v>
      </c>
    </row>
    <row r="204" spans="1:25" x14ac:dyDescent="0.25">
      <c r="A204" s="64" t="s">
        <v>120</v>
      </c>
      <c r="B204" t="s">
        <v>99</v>
      </c>
      <c r="C204">
        <v>27</v>
      </c>
      <c r="D204">
        <v>27</v>
      </c>
      <c r="E204">
        <v>2</v>
      </c>
      <c r="F204">
        <v>0</v>
      </c>
      <c r="G204">
        <v>139.99828999666664</v>
      </c>
      <c r="H204">
        <v>6</v>
      </c>
      <c r="I204">
        <v>12</v>
      </c>
      <c r="J204">
        <v>114</v>
      </c>
      <c r="K204">
        <v>80</v>
      </c>
      <c r="L204">
        <v>85</v>
      </c>
      <c r="M204">
        <v>0</v>
      </c>
      <c r="N204">
        <v>0</v>
      </c>
      <c r="O204">
        <f>IF(G204=0,100,9*J204/G204)</f>
        <v>7.3286609431045839</v>
      </c>
      <c r="P204">
        <f>IF(G204=0,100,9*K204/G204)</f>
        <v>5.1429199600733924</v>
      </c>
      <c r="Q204" s="35">
        <f>IF(G204=0,0,9*L204/G204)</f>
        <v>5.4643524575779789</v>
      </c>
      <c r="R204" s="35">
        <f>IF(H204+I204=0,0,H204/(H204+I204))</f>
        <v>0.33333333333333331</v>
      </c>
      <c r="T204">
        <f>IF($G204&lt;$Y$1,100,O204)</f>
        <v>100</v>
      </c>
      <c r="U204">
        <f>IF($G204&lt;$Y$1,100,P204)</f>
        <v>100</v>
      </c>
      <c r="V204">
        <f>IF($G204&lt;$Y$1,0,Q204)</f>
        <v>0</v>
      </c>
      <c r="W204">
        <f>IF(H204+I204&lt;(20*$Y$1/162),0,R204)</f>
        <v>0</v>
      </c>
      <c r="X204" t="s">
        <v>99</v>
      </c>
    </row>
    <row r="205" spans="1:25" x14ac:dyDescent="0.25">
      <c r="A205" s="79" t="s">
        <v>438</v>
      </c>
      <c r="B205" t="s">
        <v>413</v>
      </c>
      <c r="C205">
        <v>25</v>
      </c>
      <c r="D205">
        <v>24</v>
      </c>
      <c r="E205">
        <v>3</v>
      </c>
      <c r="F205">
        <v>2</v>
      </c>
      <c r="G205">
        <v>141.36600000000001</v>
      </c>
      <c r="H205">
        <v>15</v>
      </c>
      <c r="I205">
        <v>3</v>
      </c>
      <c r="J205">
        <v>61</v>
      </c>
      <c r="K205">
        <v>28</v>
      </c>
      <c r="L205">
        <v>85</v>
      </c>
      <c r="M205">
        <v>0</v>
      </c>
      <c r="N205">
        <v>0</v>
      </c>
      <c r="O205">
        <f>IF(G205=0,100,9*J205/G205)</f>
        <v>3.8835363524468396</v>
      </c>
      <c r="P205">
        <f>IF(G205=0,100,9*K205/G205)</f>
        <v>1.7826068503034673</v>
      </c>
      <c r="Q205" s="35">
        <f>IF(G205=0,0,9*L205/G205)</f>
        <v>5.411485081278383</v>
      </c>
      <c r="R205" s="35">
        <f>IF(H205+I205=0,0,H205/(H205+I205))</f>
        <v>0.83333333333333337</v>
      </c>
      <c r="T205">
        <f>IF($G205&lt;$Y$1,100,O205)</f>
        <v>100</v>
      </c>
      <c r="U205">
        <f>IF($G205&lt;$Y$1,100,P205)</f>
        <v>100</v>
      </c>
      <c r="V205">
        <f>IF($G205&lt;$Y$1,0,Q205)</f>
        <v>0</v>
      </c>
      <c r="W205">
        <f>IF(H205+I205&lt;(20*$Y$1/162),0,R205)</f>
        <v>0</v>
      </c>
      <c r="X205" t="s">
        <v>99</v>
      </c>
    </row>
    <row r="206" spans="1:25" x14ac:dyDescent="0.25">
      <c r="A206" s="62" t="s">
        <v>611</v>
      </c>
      <c r="B206" t="s">
        <v>588</v>
      </c>
      <c r="C206">
        <v>28</v>
      </c>
      <c r="D206">
        <v>28</v>
      </c>
      <c r="E206">
        <v>2</v>
      </c>
      <c r="F206">
        <v>1</v>
      </c>
      <c r="G206">
        <v>146.33297999999999</v>
      </c>
      <c r="H206">
        <v>5</v>
      </c>
      <c r="I206">
        <v>14</v>
      </c>
      <c r="J206">
        <v>118</v>
      </c>
      <c r="K206">
        <v>56</v>
      </c>
      <c r="L206">
        <v>83</v>
      </c>
      <c r="M206">
        <v>0</v>
      </c>
      <c r="N206">
        <v>0</v>
      </c>
      <c r="O206">
        <f>IF(G206=0,100,9*J206/G206)</f>
        <v>7.257420712678714</v>
      </c>
      <c r="P206">
        <f>IF(G206=0,100,9*K206/G206)</f>
        <v>3.4441996602543052</v>
      </c>
      <c r="Q206" s="35">
        <f>IF(G206=0,0,9*L206/G206)</f>
        <v>5.1047959250197739</v>
      </c>
      <c r="R206" s="35">
        <f>IF(H206+I206=0,0,H206/(H206+I206))</f>
        <v>0.26315789473684209</v>
      </c>
      <c r="T206">
        <f>IF($G206&lt;$Y$1,100,O206)</f>
        <v>100</v>
      </c>
      <c r="U206">
        <f>IF($G206&lt;$Y$1,100,P206)</f>
        <v>100</v>
      </c>
      <c r="V206">
        <f>IF($G206&lt;$Y$1,0,Q206)</f>
        <v>0</v>
      </c>
      <c r="W206">
        <f>IF(H206+I206&lt;(20*$Y$1/162),0,R206)</f>
        <v>0</v>
      </c>
      <c r="X206" t="s">
        <v>99</v>
      </c>
    </row>
    <row r="207" spans="1:25" x14ac:dyDescent="0.25">
      <c r="A207" s="64" t="s">
        <v>579</v>
      </c>
      <c r="B207" t="s">
        <v>553</v>
      </c>
      <c r="C207">
        <v>21</v>
      </c>
      <c r="D207">
        <v>21</v>
      </c>
      <c r="E207">
        <v>3</v>
      </c>
      <c r="F207">
        <v>1</v>
      </c>
      <c r="G207">
        <v>109.9980003666666</v>
      </c>
      <c r="H207">
        <v>6</v>
      </c>
      <c r="I207">
        <v>9</v>
      </c>
      <c r="J207">
        <v>83</v>
      </c>
      <c r="K207">
        <v>39</v>
      </c>
      <c r="L207">
        <v>83</v>
      </c>
      <c r="M207">
        <v>0</v>
      </c>
      <c r="N207">
        <v>0</v>
      </c>
      <c r="O207">
        <f>IF(G207=0,100,9*J207/G207)</f>
        <v>6.7910325415912576</v>
      </c>
      <c r="P207">
        <f>IF(G207=0,100,9*K207/G207)</f>
        <v>3.1909670978561331</v>
      </c>
      <c r="Q207" s="35">
        <f>IF(G207=0,0,9*L207/G207)</f>
        <v>6.7910325415912576</v>
      </c>
      <c r="R207" s="35">
        <f>IF(H207+I207=0,0,H207/(H207+I207))</f>
        <v>0.4</v>
      </c>
      <c r="T207">
        <f>IF($G207&lt;$Y$1,100,O207)</f>
        <v>100</v>
      </c>
      <c r="U207">
        <f>IF($G207&lt;$Y$1,100,P207)</f>
        <v>100</v>
      </c>
      <c r="V207">
        <f>IF($G207&lt;$Y$1,0,Q207)</f>
        <v>0</v>
      </c>
      <c r="W207">
        <f>IF(H207+I207&lt;(20*$Y$1/162),0,R207)</f>
        <v>0</v>
      </c>
      <c r="X207" t="s">
        <v>770</v>
      </c>
      <c r="Y207" t="s">
        <v>9</v>
      </c>
    </row>
    <row r="208" spans="1:25" x14ac:dyDescent="0.25">
      <c r="A208" t="s">
        <v>202</v>
      </c>
      <c r="B208" t="s">
        <v>185</v>
      </c>
      <c r="C208">
        <v>32</v>
      </c>
      <c r="D208">
        <v>30</v>
      </c>
      <c r="E208">
        <v>1</v>
      </c>
      <c r="F208">
        <v>0</v>
      </c>
      <c r="G208">
        <v>145.99799999999999</v>
      </c>
      <c r="H208">
        <v>8</v>
      </c>
      <c r="I208">
        <v>6</v>
      </c>
      <c r="J208">
        <v>100</v>
      </c>
      <c r="K208">
        <v>62</v>
      </c>
      <c r="L208">
        <v>78</v>
      </c>
      <c r="M208">
        <v>0</v>
      </c>
      <c r="N208">
        <v>0</v>
      </c>
      <c r="O208">
        <f>IF(G208=0,100,9*J208/G208)</f>
        <v>6.1644680064110471</v>
      </c>
      <c r="P208">
        <f>IF(G208=0,100,9*K208/G208)</f>
        <v>3.8219701639748491</v>
      </c>
      <c r="Q208" s="35">
        <f>IF(G208=0,0,9*L208/G208)</f>
        <v>4.8082850450006172</v>
      </c>
      <c r="R208" s="35">
        <f>IF(H208+I208=0,0,H208/(H208+I208))</f>
        <v>0.5714285714285714</v>
      </c>
      <c r="T208">
        <f>IF($G208&lt;$Y$1,100,O208)</f>
        <v>100</v>
      </c>
      <c r="U208">
        <f>IF($G208&lt;$Y$1,100,P208)</f>
        <v>100</v>
      </c>
      <c r="V208">
        <f>IF($G208&lt;$Y$1,0,Q208)</f>
        <v>0</v>
      </c>
      <c r="W208">
        <f>IF(H208+I208&lt;(20*$Y$1/162),0,R208)</f>
        <v>0</v>
      </c>
      <c r="X208" t="s">
        <v>770</v>
      </c>
    </row>
    <row r="209" spans="1:25" x14ac:dyDescent="0.25">
      <c r="A209" s="64" t="s">
        <v>435</v>
      </c>
      <c r="B209" t="s">
        <v>413</v>
      </c>
      <c r="C209">
        <v>15</v>
      </c>
      <c r="D209">
        <v>15</v>
      </c>
      <c r="E209">
        <v>0</v>
      </c>
      <c r="F209">
        <v>0</v>
      </c>
      <c r="G209">
        <v>87.666660000000007</v>
      </c>
      <c r="H209">
        <v>4</v>
      </c>
      <c r="I209">
        <v>8</v>
      </c>
      <c r="J209">
        <v>62</v>
      </c>
      <c r="K209">
        <v>36</v>
      </c>
      <c r="L209">
        <v>78</v>
      </c>
      <c r="M209">
        <v>0</v>
      </c>
      <c r="N209">
        <v>0</v>
      </c>
      <c r="O209">
        <f>IF(G209=0,100,9*J209/G209)</f>
        <v>6.3650194954387445</v>
      </c>
      <c r="P209">
        <f>IF(G209=0,100,9*K209/G209)</f>
        <v>3.6958177715450775</v>
      </c>
      <c r="Q209" s="35">
        <f>IF(G209=0,0,9*L209/G209)</f>
        <v>8.0076051716810017</v>
      </c>
      <c r="R209" s="35">
        <f>IF(H209+I209=0,0,H209/(H209+I209))</f>
        <v>0.33333333333333331</v>
      </c>
      <c r="T209">
        <f>IF($G209&lt;$Y$1,100,O209)</f>
        <v>100</v>
      </c>
      <c r="U209">
        <f>IF($G209&lt;$Y$1,100,P209)</f>
        <v>100</v>
      </c>
      <c r="V209">
        <f>IF($G209&lt;$Y$1,0,Q209)</f>
        <v>0</v>
      </c>
      <c r="W209">
        <f>IF(H209+I209&lt;(20*$Y$1/162),0,R209)</f>
        <v>0</v>
      </c>
      <c r="X209" t="s">
        <v>99</v>
      </c>
    </row>
    <row r="210" spans="1:25" x14ac:dyDescent="0.25">
      <c r="A210" t="s">
        <v>236</v>
      </c>
      <c r="B210" t="s">
        <v>204</v>
      </c>
      <c r="C210">
        <v>21</v>
      </c>
      <c r="D210">
        <v>21</v>
      </c>
      <c r="E210">
        <v>3</v>
      </c>
      <c r="F210">
        <v>3</v>
      </c>
      <c r="G210">
        <v>122.33</v>
      </c>
      <c r="H210">
        <v>11</v>
      </c>
      <c r="I210">
        <v>3</v>
      </c>
      <c r="J210">
        <v>58</v>
      </c>
      <c r="K210">
        <v>34</v>
      </c>
      <c r="L210">
        <v>76</v>
      </c>
      <c r="M210">
        <v>0</v>
      </c>
      <c r="N210">
        <v>0</v>
      </c>
      <c r="O210">
        <f>IF(G210=0,100,9*J210/G210)</f>
        <v>4.2671462437668604</v>
      </c>
      <c r="P210">
        <f>IF(G210=0,100,9*K210/G210)</f>
        <v>2.5014305566909179</v>
      </c>
      <c r="Q210" s="35">
        <f>IF(G210=0,0,9*L210/G210)</f>
        <v>5.5914330090738167</v>
      </c>
      <c r="R210" s="35">
        <f>IF(H210+I210=0,0,H210/(H210+I210))</f>
        <v>0.7857142857142857</v>
      </c>
      <c r="T210">
        <f>IF($G210&lt;$Y$1,100,O210)</f>
        <v>100</v>
      </c>
      <c r="U210">
        <f>IF($G210&lt;$Y$1,100,P210)</f>
        <v>100</v>
      </c>
      <c r="V210">
        <f>IF($G210&lt;$Y$1,0,Q210)</f>
        <v>0</v>
      </c>
      <c r="W210">
        <f>IF(H210+I210&lt;(20*$Y$1/162),0,R210)</f>
        <v>0</v>
      </c>
      <c r="X210" t="s">
        <v>99</v>
      </c>
    </row>
    <row r="211" spans="1:25" x14ac:dyDescent="0.25">
      <c r="A211" s="62" t="s">
        <v>186</v>
      </c>
      <c r="B211" t="s">
        <v>185</v>
      </c>
      <c r="C211">
        <v>22</v>
      </c>
      <c r="D211">
        <v>22</v>
      </c>
      <c r="E211">
        <v>3</v>
      </c>
      <c r="F211">
        <v>2</v>
      </c>
      <c r="G211">
        <v>116.66499999999999</v>
      </c>
      <c r="H211">
        <v>9</v>
      </c>
      <c r="I211">
        <v>5</v>
      </c>
      <c r="J211">
        <v>59</v>
      </c>
      <c r="K211">
        <v>30</v>
      </c>
      <c r="L211">
        <v>76</v>
      </c>
      <c r="M211">
        <v>0</v>
      </c>
      <c r="N211">
        <v>0</v>
      </c>
      <c r="O211">
        <f>IF(G211=0,100,9*J211/G211)</f>
        <v>4.5514935927656115</v>
      </c>
      <c r="P211">
        <f>IF(G211=0,100,9*K211/G211)</f>
        <v>2.3143187759825143</v>
      </c>
      <c r="Q211" s="35">
        <f>IF(G211=0,0,9*L211/G211)</f>
        <v>5.8629408991557028</v>
      </c>
      <c r="R211" s="35">
        <f>IF(H211+I211=0,0,H211/(H211+I211))</f>
        <v>0.6428571428571429</v>
      </c>
      <c r="T211">
        <f>IF($G211&lt;$Y$1,100,O211)</f>
        <v>100</v>
      </c>
      <c r="U211">
        <f>IF($G211&lt;$Y$1,100,P211)</f>
        <v>100</v>
      </c>
      <c r="V211">
        <f>IF($G211&lt;$Y$1,0,Q211)</f>
        <v>0</v>
      </c>
      <c r="W211">
        <f>IF(H211+I211&lt;(20*$Y$1/162),0,R211)</f>
        <v>0</v>
      </c>
      <c r="X211" t="s">
        <v>770</v>
      </c>
    </row>
    <row r="212" spans="1:25" x14ac:dyDescent="0.25">
      <c r="A212" s="62" t="s">
        <v>545</v>
      </c>
      <c r="B212" t="s">
        <v>518</v>
      </c>
      <c r="C212">
        <v>28</v>
      </c>
      <c r="D212">
        <v>13</v>
      </c>
      <c r="E212">
        <v>1</v>
      </c>
      <c r="F212">
        <v>0</v>
      </c>
      <c r="G212">
        <v>98.333333333333314</v>
      </c>
      <c r="H212">
        <v>2</v>
      </c>
      <c r="I212">
        <v>6</v>
      </c>
      <c r="J212">
        <v>78</v>
      </c>
      <c r="K212">
        <v>49</v>
      </c>
      <c r="L212">
        <v>75</v>
      </c>
      <c r="M212">
        <v>0</v>
      </c>
      <c r="N212">
        <v>0</v>
      </c>
      <c r="O212">
        <f>IF(G212=0,100,9*J212/G212)</f>
        <v>7.1389830508474592</v>
      </c>
      <c r="P212">
        <f>IF(G212=0,100,9*K212/G212)</f>
        <v>4.4847457627118654</v>
      </c>
      <c r="Q212" s="35">
        <f>IF(G212=0,0,9*L212/G212)</f>
        <v>6.8644067796610182</v>
      </c>
      <c r="R212" s="35">
        <f>IF(H212+I212=0,0,H212/(H212+I212))</f>
        <v>0.25</v>
      </c>
      <c r="T212">
        <f>IF($G212&lt;$Y$1,100,O212)</f>
        <v>100</v>
      </c>
      <c r="U212">
        <f>IF($G212&lt;$Y$1,100,P212)</f>
        <v>100</v>
      </c>
      <c r="V212">
        <f>IF($G212&lt;$Y$1,0,Q212)</f>
        <v>0</v>
      </c>
      <c r="W212">
        <f>IF(H212+I212&lt;(20*$Y$1/162),0,R212)</f>
        <v>0</v>
      </c>
      <c r="X212" t="s">
        <v>99</v>
      </c>
    </row>
    <row r="213" spans="1:25" x14ac:dyDescent="0.25">
      <c r="A213" s="64" t="s">
        <v>573</v>
      </c>
      <c r="B213" t="s">
        <v>553</v>
      </c>
      <c r="C213">
        <v>16</v>
      </c>
      <c r="D213">
        <v>16</v>
      </c>
      <c r="E213">
        <v>3</v>
      </c>
      <c r="F213">
        <v>0</v>
      </c>
      <c r="G213">
        <v>98.665333336666592</v>
      </c>
      <c r="H213">
        <v>7</v>
      </c>
      <c r="I213">
        <v>6</v>
      </c>
      <c r="J213">
        <v>56</v>
      </c>
      <c r="K213">
        <v>41</v>
      </c>
      <c r="L213">
        <v>75</v>
      </c>
      <c r="M213">
        <v>0</v>
      </c>
      <c r="N213">
        <v>0</v>
      </c>
      <c r="O213">
        <f>IF(G213=0,100,9*J213/G213)</f>
        <v>5.1081771373563134</v>
      </c>
      <c r="P213">
        <f>IF(G213=0,100,9*K213/G213)</f>
        <v>3.7399154041358722</v>
      </c>
      <c r="Q213" s="35">
        <f>IF(G213=0,0,9*L213/G213)</f>
        <v>6.841308666102206</v>
      </c>
      <c r="R213" s="35">
        <f>IF(H213+I213=0,0,H213/(H213+I213))</f>
        <v>0.53846153846153844</v>
      </c>
      <c r="T213">
        <f>IF($G213&lt;$Y$1,100,O213)</f>
        <v>100</v>
      </c>
      <c r="U213">
        <f>IF($G213&lt;$Y$1,100,P213)</f>
        <v>100</v>
      </c>
      <c r="V213">
        <f>IF($G213&lt;$Y$1,0,Q213)</f>
        <v>0</v>
      </c>
      <c r="W213">
        <f>IF(H213+I213&lt;(20*$Y$1/162),0,R213)</f>
        <v>0</v>
      </c>
      <c r="X213" t="s">
        <v>770</v>
      </c>
    </row>
    <row r="214" spans="1:25" x14ac:dyDescent="0.25">
      <c r="A214" s="77" t="s">
        <v>263</v>
      </c>
      <c r="B214" s="78" t="s">
        <v>239</v>
      </c>
      <c r="C214" s="78">
        <v>20</v>
      </c>
      <c r="D214" s="78">
        <v>20</v>
      </c>
      <c r="E214" s="78">
        <v>3</v>
      </c>
      <c r="F214" s="78">
        <v>2</v>
      </c>
      <c r="G214" s="78">
        <v>115.66533</v>
      </c>
      <c r="H214" s="78">
        <v>5</v>
      </c>
      <c r="I214" s="78">
        <v>9</v>
      </c>
      <c r="J214" s="78">
        <v>74</v>
      </c>
      <c r="K214" s="78">
        <v>69</v>
      </c>
      <c r="L214" s="78">
        <v>68</v>
      </c>
      <c r="M214" s="78">
        <v>0</v>
      </c>
      <c r="N214" s="78">
        <v>0</v>
      </c>
      <c r="O214" s="78">
        <f>IF(G214=0,100,9*J214/G214)</f>
        <v>5.7579916125255508</v>
      </c>
      <c r="P214" s="78">
        <f>IF(G214=0,100,9*K214/G214)</f>
        <v>5.3689381251927433</v>
      </c>
      <c r="Q214" s="67">
        <f>IF(G214=0,0,9*L214/G214)</f>
        <v>5.2911274277261819</v>
      </c>
      <c r="R214" s="67">
        <f>IF(H214+I214=0,0,H214/(H214+I214))</f>
        <v>0.35714285714285715</v>
      </c>
      <c r="S214" s="78"/>
      <c r="T214" s="78">
        <f>IF($G214&lt;$Y$1,100,O214)</f>
        <v>100</v>
      </c>
      <c r="U214" s="78">
        <f>IF($G214&lt;$Y$1,100,P214)</f>
        <v>100</v>
      </c>
      <c r="V214" s="78">
        <f>IF($G214&lt;$Y$1,0,Q214)</f>
        <v>0</v>
      </c>
      <c r="W214" s="78">
        <f>IF(H214+I214&lt;(20*$Y$1/162),0,R214)</f>
        <v>0</v>
      </c>
      <c r="X214" s="78" t="s">
        <v>770</v>
      </c>
      <c r="Y214" s="78" t="s">
        <v>9</v>
      </c>
    </row>
    <row r="215" spans="1:25" x14ac:dyDescent="0.25">
      <c r="A215" s="64" t="s">
        <v>130</v>
      </c>
      <c r="B215" t="s">
        <v>99</v>
      </c>
      <c r="C215">
        <v>23</v>
      </c>
      <c r="D215">
        <v>23</v>
      </c>
      <c r="E215">
        <v>2</v>
      </c>
      <c r="F215">
        <v>1</v>
      </c>
      <c r="G215">
        <v>105.32829999666666</v>
      </c>
      <c r="H215">
        <v>5</v>
      </c>
      <c r="I215">
        <v>13</v>
      </c>
      <c r="J215">
        <v>88</v>
      </c>
      <c r="K215">
        <v>60</v>
      </c>
      <c r="L215">
        <v>67</v>
      </c>
      <c r="M215">
        <v>0</v>
      </c>
      <c r="N215">
        <v>0</v>
      </c>
      <c r="O215">
        <f>IF(G215=0,100,9*J215/G215)</f>
        <v>7.5193466525621755</v>
      </c>
      <c r="P215">
        <f>IF(G215=0,100,9*K215/G215)</f>
        <v>5.1268272631105738</v>
      </c>
      <c r="Q215" s="35">
        <f>IF(G215=0,0,9*L215/G215)</f>
        <v>5.7249571104734747</v>
      </c>
      <c r="R215" s="35">
        <f>IF(H215+I215=0,0,H215/(H215+I215))</f>
        <v>0.27777777777777779</v>
      </c>
      <c r="T215">
        <f>IF($G215&lt;$Y$1,100,O215)</f>
        <v>100</v>
      </c>
      <c r="U215">
        <f>IF($G215&lt;$Y$1,100,P215)</f>
        <v>100</v>
      </c>
      <c r="V215">
        <f>IF($G215&lt;$Y$1,0,Q215)</f>
        <v>0</v>
      </c>
      <c r="W215">
        <f>IF(H215+I215&lt;(20*$Y$1/162),0,R215)</f>
        <v>0</v>
      </c>
      <c r="X215" t="s">
        <v>99</v>
      </c>
      <c r="Y215" t="s">
        <v>9</v>
      </c>
    </row>
    <row r="216" spans="1:25" x14ac:dyDescent="0.25">
      <c r="A216" s="64" t="s">
        <v>128</v>
      </c>
      <c r="B216" t="s">
        <v>99</v>
      </c>
      <c r="C216">
        <v>23</v>
      </c>
      <c r="D216">
        <v>23</v>
      </c>
      <c r="E216">
        <v>0</v>
      </c>
      <c r="F216">
        <v>0</v>
      </c>
      <c r="G216">
        <v>99.661326699999989</v>
      </c>
      <c r="H216">
        <v>3</v>
      </c>
      <c r="I216">
        <v>11</v>
      </c>
      <c r="J216">
        <v>84</v>
      </c>
      <c r="K216">
        <v>43</v>
      </c>
      <c r="L216">
        <v>64</v>
      </c>
      <c r="M216">
        <v>0</v>
      </c>
      <c r="N216">
        <v>0</v>
      </c>
      <c r="O216">
        <f>IF(G216=0,100,9*J216/G216)</f>
        <v>7.585690709052141</v>
      </c>
      <c r="P216">
        <f>IF(G216=0,100,9*K216/G216)</f>
        <v>3.883151196300501</v>
      </c>
      <c r="Q216" s="35">
        <f>IF(G216=0,0,9*L216/G216)</f>
        <v>5.7795738735635362</v>
      </c>
      <c r="R216" s="35">
        <f>IF(H216+I216=0,0,H216/(H216+I216))</f>
        <v>0.21428571428571427</v>
      </c>
      <c r="T216">
        <f>IF($G216&lt;$Y$1,100,O216)</f>
        <v>100</v>
      </c>
      <c r="U216">
        <f>IF($G216&lt;$Y$1,100,P216)</f>
        <v>100</v>
      </c>
      <c r="V216">
        <f>IF($G216&lt;$Y$1,0,Q216)</f>
        <v>0</v>
      </c>
      <c r="W216">
        <f>IF(H216+I216&lt;(20*$Y$1/162),0,R216)</f>
        <v>0</v>
      </c>
      <c r="X216" t="s">
        <v>99</v>
      </c>
    </row>
    <row r="217" spans="1:25" x14ac:dyDescent="0.25">
      <c r="A217" s="64" t="s">
        <v>363</v>
      </c>
      <c r="B217" t="s">
        <v>5</v>
      </c>
      <c r="C217">
        <v>13</v>
      </c>
      <c r="D217">
        <v>13</v>
      </c>
      <c r="E217">
        <v>1</v>
      </c>
      <c r="F217">
        <v>0</v>
      </c>
      <c r="G217">
        <v>83.000001999999995</v>
      </c>
      <c r="H217">
        <v>2</v>
      </c>
      <c r="I217">
        <v>6</v>
      </c>
      <c r="J217">
        <v>63</v>
      </c>
      <c r="K217">
        <v>39</v>
      </c>
      <c r="L217">
        <v>63</v>
      </c>
      <c r="M217">
        <v>0</v>
      </c>
      <c r="N217">
        <v>0</v>
      </c>
      <c r="O217">
        <f>IF(G217=0,100,9*J217/G217)</f>
        <v>6.8313251365945753</v>
      </c>
      <c r="P217">
        <f>IF(G217=0,100,9*K217/G217)</f>
        <v>4.228915560749023</v>
      </c>
      <c r="Q217" s="35">
        <f>IF(G217=0,0,9*L217/G217)</f>
        <v>6.8313251365945753</v>
      </c>
      <c r="R217" s="35">
        <f>IF(H217+I217=0,0,H217/(H217+I217))</f>
        <v>0.25</v>
      </c>
      <c r="T217">
        <f>IF($G217&lt;$Y$1,100,O217)</f>
        <v>100</v>
      </c>
      <c r="U217">
        <f>IF($G217&lt;$Y$1,100,P217)</f>
        <v>100</v>
      </c>
      <c r="V217">
        <f>IF($G217&lt;$Y$1,0,Q217)</f>
        <v>0</v>
      </c>
      <c r="W217">
        <f>IF(H217+I217&lt;(20*$Y$1/162),0,R217)</f>
        <v>0</v>
      </c>
      <c r="X217" t="s">
        <v>770</v>
      </c>
    </row>
    <row r="218" spans="1:25" x14ac:dyDescent="0.25">
      <c r="A218" t="s">
        <v>479</v>
      </c>
      <c r="B218" t="s">
        <v>448</v>
      </c>
      <c r="C218">
        <v>16</v>
      </c>
      <c r="D218">
        <v>16</v>
      </c>
      <c r="E218">
        <v>2</v>
      </c>
      <c r="F218">
        <v>1</v>
      </c>
      <c r="G218">
        <v>84.998999999999995</v>
      </c>
      <c r="H218">
        <v>5</v>
      </c>
      <c r="I218">
        <v>5</v>
      </c>
      <c r="J218">
        <v>55</v>
      </c>
      <c r="K218">
        <v>38</v>
      </c>
      <c r="L218">
        <v>61</v>
      </c>
      <c r="M218">
        <v>0</v>
      </c>
      <c r="N218">
        <v>0</v>
      </c>
      <c r="O218">
        <f>IF(G218=0,100,9*J218/G218)</f>
        <v>5.8235979246814669</v>
      </c>
      <c r="P218">
        <f>IF(G218=0,100,9*K218/G218)</f>
        <v>4.0235767479617408</v>
      </c>
      <c r="Q218" s="35">
        <f>IF(G218=0,0,9*L218/G218)</f>
        <v>6.4588995164648999</v>
      </c>
      <c r="R218" s="35">
        <f>IF(H218+I218=0,0,H218/(H218+I218))</f>
        <v>0.5</v>
      </c>
      <c r="T218">
        <f>IF($G218&lt;$Y$1,100,O218)</f>
        <v>100</v>
      </c>
      <c r="U218">
        <f>IF($G218&lt;$Y$1,100,P218)</f>
        <v>100</v>
      </c>
      <c r="V218">
        <f>IF($G218&lt;$Y$1,0,Q218)</f>
        <v>0</v>
      </c>
      <c r="W218">
        <f>IF(H218+I218&lt;(20*$Y$1/162),0,R218)</f>
        <v>0</v>
      </c>
      <c r="X218" t="s">
        <v>99</v>
      </c>
    </row>
    <row r="219" spans="1:25" x14ac:dyDescent="0.25">
      <c r="A219" s="62" t="s">
        <v>512</v>
      </c>
      <c r="B219" t="s">
        <v>483</v>
      </c>
      <c r="C219">
        <v>11</v>
      </c>
      <c r="D219">
        <v>11</v>
      </c>
      <c r="E219">
        <v>5</v>
      </c>
      <c r="F219">
        <v>1</v>
      </c>
      <c r="G219">
        <v>87.33</v>
      </c>
      <c r="H219">
        <v>7</v>
      </c>
      <c r="I219">
        <v>3</v>
      </c>
      <c r="J219">
        <v>36</v>
      </c>
      <c r="K219">
        <v>36</v>
      </c>
      <c r="L219">
        <v>60</v>
      </c>
      <c r="M219">
        <v>0</v>
      </c>
      <c r="N219">
        <v>0</v>
      </c>
      <c r="O219">
        <f>IF(G219=0,100,9*J219/G219)</f>
        <v>3.7100652696667811</v>
      </c>
      <c r="P219">
        <f>IF(G219=0,100,9*K219/G219)</f>
        <v>3.7100652696667811</v>
      </c>
      <c r="Q219" s="35">
        <f>IF(G219=0,0,9*L219/G219)</f>
        <v>6.1834421161113022</v>
      </c>
      <c r="R219" s="35">
        <f>IF(H219+I219=0,0,H219/(H219+I219))</f>
        <v>0.7</v>
      </c>
      <c r="T219">
        <f>IF($G219&lt;$Y$1,100,O219)</f>
        <v>100</v>
      </c>
      <c r="U219">
        <f>IF($G219&lt;$Y$1,100,P219)</f>
        <v>100</v>
      </c>
      <c r="V219">
        <f>IF($G219&lt;$Y$1,0,Q219)</f>
        <v>0</v>
      </c>
      <c r="W219">
        <f>IF(H219+I219&lt;(20*$Y$1/162),0,R219)</f>
        <v>0</v>
      </c>
      <c r="X219" t="s">
        <v>99</v>
      </c>
      <c r="Y219" t="s">
        <v>9</v>
      </c>
    </row>
    <row r="220" spans="1:25" x14ac:dyDescent="0.25">
      <c r="A220" t="s">
        <v>235</v>
      </c>
      <c r="B220" t="s">
        <v>204</v>
      </c>
      <c r="C220">
        <v>13</v>
      </c>
      <c r="D220">
        <v>13</v>
      </c>
      <c r="E220">
        <v>0</v>
      </c>
      <c r="F220">
        <v>0</v>
      </c>
      <c r="G220">
        <v>73.67</v>
      </c>
      <c r="H220">
        <v>4</v>
      </c>
      <c r="I220">
        <v>7</v>
      </c>
      <c r="J220">
        <v>39</v>
      </c>
      <c r="K220">
        <v>21</v>
      </c>
      <c r="L220">
        <v>60</v>
      </c>
      <c r="M220">
        <v>0</v>
      </c>
      <c r="N220">
        <v>0</v>
      </c>
      <c r="O220">
        <f>IF(G220=0,100,9*J220/G220)</f>
        <v>4.7644902945568068</v>
      </c>
      <c r="P220">
        <f>IF(G220=0,100,9*K220/G220)</f>
        <v>2.565494773992127</v>
      </c>
      <c r="Q220" s="35">
        <f>IF(G220=0,0,9*L220/G220)</f>
        <v>7.3299850685489343</v>
      </c>
      <c r="R220" s="35">
        <f>IF(H220+I220=0,0,H220/(H220+I220))</f>
        <v>0.36363636363636365</v>
      </c>
      <c r="T220">
        <f>IF($G220&lt;$Y$1,100,O220)</f>
        <v>100</v>
      </c>
      <c r="U220">
        <f>IF($G220&lt;$Y$1,100,P220)</f>
        <v>100</v>
      </c>
      <c r="V220">
        <f>IF($G220&lt;$Y$1,0,Q220)</f>
        <v>0</v>
      </c>
      <c r="W220">
        <f>IF(H220+I220&lt;(20*$Y$1/162),0,R220)</f>
        <v>0</v>
      </c>
      <c r="X220" t="s">
        <v>99</v>
      </c>
    </row>
    <row r="221" spans="1:25" x14ac:dyDescent="0.25">
      <c r="A221" s="62" t="s">
        <v>268</v>
      </c>
      <c r="B221" t="s">
        <v>239</v>
      </c>
      <c r="C221">
        <v>29</v>
      </c>
      <c r="D221">
        <v>10</v>
      </c>
      <c r="E221">
        <v>0</v>
      </c>
      <c r="F221">
        <v>0</v>
      </c>
      <c r="G221">
        <v>81.665649999999999</v>
      </c>
      <c r="H221">
        <v>1</v>
      </c>
      <c r="I221">
        <v>4</v>
      </c>
      <c r="J221">
        <v>54</v>
      </c>
      <c r="K221">
        <v>46</v>
      </c>
      <c r="L221">
        <v>58</v>
      </c>
      <c r="M221">
        <v>0</v>
      </c>
      <c r="N221">
        <v>0</v>
      </c>
      <c r="O221">
        <f>IF(G221=0,100,9*J221/G221)</f>
        <v>5.9510944932171608</v>
      </c>
      <c r="P221">
        <f>IF(G221=0,100,9*K221/G221)</f>
        <v>5.0694508645923957</v>
      </c>
      <c r="Q221" s="35">
        <f>IF(G221=0,0,9*L221/G221)</f>
        <v>6.3919163075295424</v>
      </c>
      <c r="R221" s="35">
        <f>IF(H221+I221=0,0,H221/(H221+I221))</f>
        <v>0.2</v>
      </c>
      <c r="T221">
        <f>IF($G221&lt;$Y$1,100,O221)</f>
        <v>100</v>
      </c>
      <c r="U221">
        <f>IF($G221&lt;$Y$1,100,P221)</f>
        <v>100</v>
      </c>
      <c r="V221">
        <f>IF($G221&lt;$Y$1,0,Q221)</f>
        <v>0</v>
      </c>
      <c r="W221">
        <f>IF(H221+I221&lt;(20*$Y$1/162),0,R221)</f>
        <v>0</v>
      </c>
      <c r="X221" t="s">
        <v>770</v>
      </c>
      <c r="Y221" t="s">
        <v>9</v>
      </c>
    </row>
    <row r="222" spans="1:25" x14ac:dyDescent="0.25">
      <c r="A222" s="64" t="s">
        <v>576</v>
      </c>
      <c r="B222" t="s">
        <v>553</v>
      </c>
      <c r="C222">
        <v>43</v>
      </c>
      <c r="D222">
        <v>0</v>
      </c>
      <c r="E222">
        <v>0</v>
      </c>
      <c r="F222">
        <v>0</v>
      </c>
      <c r="G222">
        <v>75.998000333299998</v>
      </c>
      <c r="H222">
        <v>0</v>
      </c>
      <c r="I222">
        <v>1</v>
      </c>
      <c r="J222">
        <v>57</v>
      </c>
      <c r="K222">
        <v>32</v>
      </c>
      <c r="L222">
        <v>58</v>
      </c>
      <c r="M222">
        <v>0</v>
      </c>
      <c r="N222">
        <v>0</v>
      </c>
      <c r="O222">
        <f>IF(G222=0,100,9*J222/G222)</f>
        <v>6.750177606649725</v>
      </c>
      <c r="P222">
        <f>IF(G222=0,100,9*K222/G222)</f>
        <v>3.7895733932068634</v>
      </c>
      <c r="Q222" s="35">
        <f>IF(G222=0,0,9*L222/G222)</f>
        <v>6.8686017751874395</v>
      </c>
      <c r="R222" s="35">
        <f>IF(H222+I222=0,0,H222/(H222+I222))</f>
        <v>0</v>
      </c>
      <c r="T222">
        <f>IF($G222&lt;$Y$1,100,O222)</f>
        <v>100</v>
      </c>
      <c r="U222">
        <f>IF($G222&lt;$Y$1,100,P222)</f>
        <v>100</v>
      </c>
      <c r="V222">
        <f>IF($G222&lt;$Y$1,0,Q222)</f>
        <v>0</v>
      </c>
      <c r="W222">
        <f>IF(H222+I222&lt;(20*$Y$1/162),0,R222)</f>
        <v>0</v>
      </c>
      <c r="X222" t="s">
        <v>770</v>
      </c>
    </row>
    <row r="223" spans="1:25" x14ac:dyDescent="0.25">
      <c r="A223" s="62" t="s">
        <v>164</v>
      </c>
      <c r="B223" t="s">
        <v>135</v>
      </c>
      <c r="C223">
        <v>43</v>
      </c>
      <c r="D223">
        <v>0</v>
      </c>
      <c r="E223">
        <v>0</v>
      </c>
      <c r="F223">
        <v>0</v>
      </c>
      <c r="G223">
        <v>93.669989999999999</v>
      </c>
      <c r="H223">
        <v>0</v>
      </c>
      <c r="I223">
        <v>0</v>
      </c>
      <c r="J223">
        <v>45</v>
      </c>
      <c r="K223">
        <v>46</v>
      </c>
      <c r="L223">
        <v>56</v>
      </c>
      <c r="M223">
        <v>0</v>
      </c>
      <c r="N223">
        <v>0</v>
      </c>
      <c r="O223">
        <f>IF(G223=0,100,9*J223/G223)</f>
        <v>4.323690010002136</v>
      </c>
      <c r="P223">
        <f>IF(G223=0,100,9*K223/G223)</f>
        <v>4.4197720102244062</v>
      </c>
      <c r="Q223" s="35">
        <f>IF(G223=0,0,9*L223/G223)</f>
        <v>5.3805920124471029</v>
      </c>
      <c r="R223" s="35">
        <f>IF(H223+I223=0,0,H223/(H223+I223))</f>
        <v>0</v>
      </c>
      <c r="T223">
        <f>IF($G223&lt;$Y$1,100,O223)</f>
        <v>100</v>
      </c>
      <c r="U223">
        <f>IF($G223&lt;$Y$1,100,P223)</f>
        <v>100</v>
      </c>
      <c r="V223">
        <f>IF($G223&lt;$Y$1,0,Q223)</f>
        <v>0</v>
      </c>
      <c r="W223">
        <f>IF(H223+I223&lt;(20*$Y$1/162),0,R223)</f>
        <v>0</v>
      </c>
      <c r="X223" t="s">
        <v>99</v>
      </c>
      <c r="Y223" t="s">
        <v>9</v>
      </c>
    </row>
    <row r="224" spans="1:25" x14ac:dyDescent="0.25">
      <c r="A224" t="s">
        <v>271</v>
      </c>
      <c r="B224" t="s">
        <v>239</v>
      </c>
      <c r="C224">
        <v>21</v>
      </c>
      <c r="D224">
        <v>21</v>
      </c>
      <c r="E224">
        <v>1</v>
      </c>
      <c r="F224">
        <v>0</v>
      </c>
      <c r="G224">
        <v>112.33265</v>
      </c>
      <c r="H224">
        <v>4</v>
      </c>
      <c r="I224">
        <v>12</v>
      </c>
      <c r="J224">
        <v>94</v>
      </c>
      <c r="K224">
        <v>34</v>
      </c>
      <c r="L224">
        <v>56</v>
      </c>
      <c r="M224">
        <v>0</v>
      </c>
      <c r="N224">
        <v>0</v>
      </c>
      <c r="O224">
        <f>IF(G224=0,100,9*J224/G224)</f>
        <v>7.5312030829861127</v>
      </c>
      <c r="P224">
        <f>IF(G224=0,100,9*K224/G224)</f>
        <v>2.7240521789524239</v>
      </c>
      <c r="Q224" s="35">
        <f>IF(G224=0,0,9*L224/G224)</f>
        <v>4.4866741770981102</v>
      </c>
      <c r="R224" s="35">
        <f>IF(H224+I224=0,0,H224/(H224+I224))</f>
        <v>0.25</v>
      </c>
      <c r="T224">
        <f>IF($G224&lt;$Y$1,100,O224)</f>
        <v>100</v>
      </c>
      <c r="U224">
        <f>IF($G224&lt;$Y$1,100,P224)</f>
        <v>100</v>
      </c>
      <c r="V224">
        <f>IF($G224&lt;$Y$1,0,Q224)</f>
        <v>0</v>
      </c>
      <c r="W224">
        <f>IF(H224+I224&lt;(20*$Y$1/162),0,R224)</f>
        <v>0</v>
      </c>
      <c r="X224" t="s">
        <v>770</v>
      </c>
    </row>
    <row r="225" spans="1:25" x14ac:dyDescent="0.25">
      <c r="A225" s="79" t="s">
        <v>407</v>
      </c>
      <c r="B225" s="78" t="s">
        <v>378</v>
      </c>
      <c r="C225" s="78">
        <v>10</v>
      </c>
      <c r="D225" s="78">
        <v>9</v>
      </c>
      <c r="E225" s="78">
        <v>2</v>
      </c>
      <c r="F225" s="78">
        <v>1</v>
      </c>
      <c r="G225" s="78">
        <v>71.3</v>
      </c>
      <c r="H225" s="78">
        <v>3</v>
      </c>
      <c r="I225" s="78">
        <v>5</v>
      </c>
      <c r="J225" s="78">
        <v>34</v>
      </c>
      <c r="K225" s="78">
        <v>28</v>
      </c>
      <c r="L225" s="78">
        <v>54</v>
      </c>
      <c r="M225" s="78">
        <v>0</v>
      </c>
      <c r="N225" s="78">
        <v>0</v>
      </c>
      <c r="O225" s="78">
        <f>IF(G225=0,100,9*J225/G225)</f>
        <v>4.2917251051893412</v>
      </c>
      <c r="P225" s="78">
        <f>IF(G225=0,100,9*K225/G225)</f>
        <v>3.5343618513323984</v>
      </c>
      <c r="Q225" s="67">
        <f>IF(G225=0,0,9*L225/G225)</f>
        <v>6.8162692847124831</v>
      </c>
      <c r="R225" s="67">
        <f>IF(H225+I225=0,0,H225/(H225+I225))</f>
        <v>0.375</v>
      </c>
      <c r="S225" s="78"/>
      <c r="T225" s="78">
        <f>IF($G225&lt;$Y$1,100,O225)</f>
        <v>100</v>
      </c>
      <c r="U225" s="78">
        <f>IF($G225&lt;$Y$1,100,P225)</f>
        <v>100</v>
      </c>
      <c r="V225" s="78">
        <f>IF($G225&lt;$Y$1,0,Q225)</f>
        <v>0</v>
      </c>
      <c r="W225" s="78">
        <f>IF(H225+I225&lt;(20*$Y$1/162),0,R225)</f>
        <v>0</v>
      </c>
      <c r="X225" s="78" t="s">
        <v>770</v>
      </c>
      <c r="Y225" s="78"/>
    </row>
    <row r="226" spans="1:25" x14ac:dyDescent="0.25">
      <c r="A226" s="62" t="s">
        <v>296</v>
      </c>
      <c r="B226" t="s">
        <v>274</v>
      </c>
      <c r="C226">
        <v>25</v>
      </c>
      <c r="D226">
        <v>7</v>
      </c>
      <c r="E226">
        <v>0</v>
      </c>
      <c r="F226">
        <v>0</v>
      </c>
      <c r="G226">
        <v>69.697659999999999</v>
      </c>
      <c r="H226">
        <v>1</v>
      </c>
      <c r="I226">
        <v>3</v>
      </c>
      <c r="J226">
        <v>44</v>
      </c>
      <c r="K226">
        <v>35</v>
      </c>
      <c r="L226">
        <v>51</v>
      </c>
      <c r="M226">
        <v>0</v>
      </c>
      <c r="N226">
        <v>0</v>
      </c>
      <c r="O226">
        <f>IF(G226=0,100,9*J226/G226)</f>
        <v>5.6816828570715288</v>
      </c>
      <c r="P226">
        <f>IF(G226=0,100,9*K226/G226)</f>
        <v>4.519520454488716</v>
      </c>
      <c r="Q226" s="35">
        <f>IF(G226=0,0,9*L226/G226)</f>
        <v>6.5855869479692721</v>
      </c>
      <c r="R226" s="35">
        <f>IF(H226+I226=0,0,H226/(H226+I226))</f>
        <v>0.25</v>
      </c>
      <c r="T226">
        <f>IF($G226&lt;$Y$1,100,O226)</f>
        <v>100</v>
      </c>
      <c r="U226">
        <f>IF($G226&lt;$Y$1,100,P226)</f>
        <v>100</v>
      </c>
      <c r="V226">
        <f>IF($G226&lt;$Y$1,0,Q226)</f>
        <v>0</v>
      </c>
      <c r="W226">
        <f>IF(H226+I226&lt;(20*$Y$1/162),0,R226)</f>
        <v>0</v>
      </c>
      <c r="X226" t="s">
        <v>770</v>
      </c>
    </row>
    <row r="227" spans="1:25" x14ac:dyDescent="0.25">
      <c r="A227" s="62" t="s">
        <v>307</v>
      </c>
      <c r="B227" t="s">
        <v>274</v>
      </c>
      <c r="C227">
        <v>15</v>
      </c>
      <c r="D227">
        <v>14</v>
      </c>
      <c r="E227">
        <v>0</v>
      </c>
      <c r="F227">
        <v>0</v>
      </c>
      <c r="G227">
        <v>82.331999999999994</v>
      </c>
      <c r="H227">
        <v>3</v>
      </c>
      <c r="I227">
        <v>9</v>
      </c>
      <c r="J227">
        <v>64</v>
      </c>
      <c r="K227">
        <v>34</v>
      </c>
      <c r="L227">
        <v>50</v>
      </c>
      <c r="M227">
        <v>0</v>
      </c>
      <c r="N227">
        <v>0</v>
      </c>
      <c r="O227">
        <f>IF(G227=0,100,9*J227/G227)</f>
        <v>6.9960647135986012</v>
      </c>
      <c r="P227">
        <f>IF(G227=0,100,9*K227/G227)</f>
        <v>3.7166593790992568</v>
      </c>
      <c r="Q227" s="35">
        <f>IF(G227=0,0,9*L227/G227)</f>
        <v>5.4656755574989075</v>
      </c>
      <c r="R227" s="35">
        <f>IF(H227+I227=0,0,H227/(H227+I227))</f>
        <v>0.25</v>
      </c>
      <c r="T227">
        <f>IF($G227&lt;$Y$1,100,O227)</f>
        <v>100</v>
      </c>
      <c r="U227">
        <f>IF($G227&lt;$Y$1,100,P227)</f>
        <v>100</v>
      </c>
      <c r="V227">
        <f>IF($G227&lt;$Y$1,0,Q227)</f>
        <v>0</v>
      </c>
      <c r="W227">
        <f>IF(H227+I227&lt;(20*$Y$1/162),0,R227)</f>
        <v>0</v>
      </c>
      <c r="X227" t="s">
        <v>770</v>
      </c>
    </row>
    <row r="228" spans="1:25" x14ac:dyDescent="0.25">
      <c r="A228" s="64" t="s">
        <v>121</v>
      </c>
      <c r="B228" t="s">
        <v>99</v>
      </c>
      <c r="C228">
        <v>16</v>
      </c>
      <c r="D228">
        <v>16</v>
      </c>
      <c r="E228">
        <v>1</v>
      </c>
      <c r="F228">
        <v>1</v>
      </c>
      <c r="G228">
        <v>79.326666633333332</v>
      </c>
      <c r="H228">
        <v>2</v>
      </c>
      <c r="I228">
        <v>10</v>
      </c>
      <c r="J228">
        <v>66</v>
      </c>
      <c r="K228">
        <v>30</v>
      </c>
      <c r="L228">
        <v>47</v>
      </c>
      <c r="M228">
        <v>0</v>
      </c>
      <c r="N228">
        <v>0</v>
      </c>
      <c r="O228">
        <f>IF(G228=0,100,9*J228/G228)</f>
        <v>7.4880242068610912</v>
      </c>
      <c r="P228">
        <f>IF(G228=0,100,9*K228/G228)</f>
        <v>3.4036473667550413</v>
      </c>
      <c r="Q228" s="35">
        <f>IF(G228=0,0,9*L228/G228)</f>
        <v>5.3323808745828982</v>
      </c>
      <c r="R228" s="35">
        <f>IF(H228+I228=0,0,H228/(H228+I228))</f>
        <v>0.16666666666666666</v>
      </c>
      <c r="T228">
        <f>IF($G228&lt;$Y$1,100,O228)</f>
        <v>100</v>
      </c>
      <c r="U228">
        <f>IF($G228&lt;$Y$1,100,P228)</f>
        <v>100</v>
      </c>
      <c r="V228">
        <f>IF($G228&lt;$Y$1,0,Q228)</f>
        <v>0</v>
      </c>
      <c r="W228">
        <f>IF(H228+I228&lt;(20*$Y$1/162),0,R228)</f>
        <v>0</v>
      </c>
      <c r="X228" t="s">
        <v>99</v>
      </c>
    </row>
    <row r="229" spans="1:25" x14ac:dyDescent="0.25">
      <c r="A229" s="62" t="s">
        <v>504</v>
      </c>
      <c r="B229" t="s">
        <v>483</v>
      </c>
      <c r="C229">
        <v>10</v>
      </c>
      <c r="D229">
        <v>10</v>
      </c>
      <c r="E229">
        <v>2</v>
      </c>
      <c r="F229">
        <v>1</v>
      </c>
      <c r="G229">
        <v>58</v>
      </c>
      <c r="H229">
        <v>4</v>
      </c>
      <c r="I229">
        <v>4</v>
      </c>
      <c r="J229">
        <v>48</v>
      </c>
      <c r="K229">
        <v>29</v>
      </c>
      <c r="L229">
        <v>44</v>
      </c>
      <c r="M229">
        <v>0</v>
      </c>
      <c r="N229">
        <v>0</v>
      </c>
      <c r="O229">
        <f>IF(G229=0,100,9*J229/G229)</f>
        <v>7.4482758620689653</v>
      </c>
      <c r="P229">
        <f>IF(G229=0,100,9*K229/G229)</f>
        <v>4.5</v>
      </c>
      <c r="Q229" s="35">
        <f>IF(G229=0,0,9*L229/G229)</f>
        <v>6.8275862068965516</v>
      </c>
      <c r="R229" s="35">
        <f>IF(H229+I229=0,0,H229/(H229+I229))</f>
        <v>0.5</v>
      </c>
      <c r="T229">
        <f>IF($G229&lt;$Y$1,100,O229)</f>
        <v>100</v>
      </c>
      <c r="U229">
        <f>IF($G229&lt;$Y$1,100,P229)</f>
        <v>100</v>
      </c>
      <c r="V229">
        <f>IF($G229&lt;$Y$1,0,Q229)</f>
        <v>0</v>
      </c>
      <c r="W229">
        <f>IF(H229+I229&lt;(20*$Y$1/162),0,R229)</f>
        <v>0</v>
      </c>
      <c r="X229" t="s">
        <v>99</v>
      </c>
    </row>
    <row r="230" spans="1:25" x14ac:dyDescent="0.25">
      <c r="A230" s="64" t="s">
        <v>685</v>
      </c>
      <c r="B230" t="s">
        <v>658</v>
      </c>
      <c r="C230">
        <v>18</v>
      </c>
      <c r="D230">
        <v>15</v>
      </c>
      <c r="E230">
        <v>1</v>
      </c>
      <c r="F230">
        <v>1</v>
      </c>
      <c r="G230">
        <v>74.002999999966605</v>
      </c>
      <c r="H230">
        <v>3</v>
      </c>
      <c r="I230">
        <v>9</v>
      </c>
      <c r="J230">
        <v>63</v>
      </c>
      <c r="K230">
        <v>23</v>
      </c>
      <c r="L230">
        <v>44</v>
      </c>
      <c r="M230">
        <v>0</v>
      </c>
      <c r="N230">
        <v>0</v>
      </c>
      <c r="O230">
        <f>IF(G230=0,100,9*J230/G230)</f>
        <v>7.6618515465623807</v>
      </c>
      <c r="P230">
        <f>IF(G230=0,100,9*K230/G230)</f>
        <v>2.7971838979513453</v>
      </c>
      <c r="Q230" s="35">
        <f>IF(G230=0,0,9*L230/G230)</f>
        <v>5.3511344134721393</v>
      </c>
      <c r="R230" s="35">
        <f>IF(H230+I230=0,0,H230/(H230+I230))</f>
        <v>0.25</v>
      </c>
      <c r="T230">
        <f>IF($G230&lt;$Y$1,100,O230)</f>
        <v>100</v>
      </c>
      <c r="U230">
        <f>IF($G230&lt;$Y$1,100,P230)</f>
        <v>100</v>
      </c>
      <c r="V230">
        <f>IF($G230&lt;$Y$1,0,Q230)</f>
        <v>0</v>
      </c>
      <c r="W230">
        <f>IF(H230+I230&lt;(20*$Y$1/162),0,R230)</f>
        <v>0</v>
      </c>
      <c r="X230" t="s">
        <v>770</v>
      </c>
    </row>
    <row r="231" spans="1:25" x14ac:dyDescent="0.25">
      <c r="A231" s="64" t="s">
        <v>372</v>
      </c>
      <c r="B231" t="s">
        <v>5</v>
      </c>
      <c r="C231">
        <v>10</v>
      </c>
      <c r="D231">
        <v>10</v>
      </c>
      <c r="E231">
        <v>1</v>
      </c>
      <c r="F231">
        <v>0</v>
      </c>
      <c r="G231">
        <v>60.666669000000006</v>
      </c>
      <c r="H231">
        <v>3</v>
      </c>
      <c r="I231">
        <v>4</v>
      </c>
      <c r="J231">
        <v>42</v>
      </c>
      <c r="K231">
        <v>25</v>
      </c>
      <c r="L231">
        <v>43</v>
      </c>
      <c r="M231">
        <v>0</v>
      </c>
      <c r="N231">
        <v>0</v>
      </c>
      <c r="O231">
        <f>IF(G231=0,100,9*J231/G231)</f>
        <v>6.2307689911242692</v>
      </c>
      <c r="P231">
        <f>IF(G231=0,100,9*K231/G231)</f>
        <v>3.7087910661453982</v>
      </c>
      <c r="Q231" s="35">
        <f>IF(G231=0,0,9*L231/G231)</f>
        <v>6.3791206337700848</v>
      </c>
      <c r="R231" s="35">
        <f>IF(H231+I231=0,0,H231/(H231+I231))</f>
        <v>0.42857142857142855</v>
      </c>
      <c r="T231">
        <f>IF($G231&lt;$Y$1,100,O231)</f>
        <v>100</v>
      </c>
      <c r="U231">
        <f>IF($G231&lt;$Y$1,100,P231)</f>
        <v>100</v>
      </c>
      <c r="V231">
        <f>IF($G231&lt;$Y$1,0,Q231)</f>
        <v>0</v>
      </c>
      <c r="W231">
        <f>IF(H231+I231&lt;(20*$Y$1/162),0,R231)</f>
        <v>0</v>
      </c>
      <c r="X231" t="s">
        <v>770</v>
      </c>
    </row>
    <row r="232" spans="1:25" x14ac:dyDescent="0.25">
      <c r="A232" s="62" t="s">
        <v>303</v>
      </c>
      <c r="B232" t="s">
        <v>274</v>
      </c>
      <c r="C232">
        <v>23</v>
      </c>
      <c r="D232">
        <v>0</v>
      </c>
      <c r="E232">
        <v>0</v>
      </c>
      <c r="F232">
        <v>0</v>
      </c>
      <c r="G232">
        <v>54.731000000000009</v>
      </c>
      <c r="H232">
        <v>1</v>
      </c>
      <c r="I232">
        <v>2</v>
      </c>
      <c r="J232">
        <v>32</v>
      </c>
      <c r="K232">
        <v>25</v>
      </c>
      <c r="L232">
        <v>42</v>
      </c>
      <c r="M232">
        <v>0</v>
      </c>
      <c r="N232">
        <v>0</v>
      </c>
      <c r="O232">
        <f>IF(G232=0,100,9*J232/G232)</f>
        <v>5.2621000895287855</v>
      </c>
      <c r="P232">
        <f>IF(G232=0,100,9*K232/G232)</f>
        <v>4.1110156949443635</v>
      </c>
      <c r="Q232" s="35">
        <f>IF(G232=0,0,9*L232/G232)</f>
        <v>6.9065063675065312</v>
      </c>
      <c r="R232" s="35">
        <f>IF(H232+I232=0,0,H232/(H232+I232))</f>
        <v>0.33333333333333331</v>
      </c>
      <c r="T232">
        <f>IF($G232&lt;$Y$1,100,O232)</f>
        <v>100</v>
      </c>
      <c r="U232">
        <f>IF($G232&lt;$Y$1,100,P232)</f>
        <v>100</v>
      </c>
      <c r="V232">
        <f>IF($G232&lt;$Y$1,0,Q232)</f>
        <v>0</v>
      </c>
      <c r="W232">
        <f>IF(H232+I232&lt;(20*$Y$1/162),0,R232)</f>
        <v>0</v>
      </c>
      <c r="X232" t="s">
        <v>770</v>
      </c>
    </row>
    <row r="233" spans="1:25" x14ac:dyDescent="0.25">
      <c r="A233" s="64" t="s">
        <v>401</v>
      </c>
      <c r="B233" t="s">
        <v>378</v>
      </c>
      <c r="C233">
        <v>48</v>
      </c>
      <c r="D233">
        <v>0</v>
      </c>
      <c r="E233">
        <v>0</v>
      </c>
      <c r="F233">
        <v>0</v>
      </c>
      <c r="G233">
        <v>64.665999999999997</v>
      </c>
      <c r="H233">
        <v>0</v>
      </c>
      <c r="I233">
        <v>2</v>
      </c>
      <c r="J233">
        <v>41</v>
      </c>
      <c r="K233">
        <v>26</v>
      </c>
      <c r="L233">
        <v>41</v>
      </c>
      <c r="M233">
        <v>0</v>
      </c>
      <c r="N233">
        <v>0</v>
      </c>
      <c r="O233">
        <f>IF(G233=0,100,9*J233/G233)</f>
        <v>5.7062443942721064</v>
      </c>
      <c r="P233">
        <f>IF(G233=0,100,9*K233/G233)</f>
        <v>3.6185940061237747</v>
      </c>
      <c r="Q233" s="35">
        <f>IF(G233=0,0,9*L233/G233)</f>
        <v>5.7062443942721064</v>
      </c>
      <c r="R233" s="35">
        <f>IF(H233+I233=0,0,H233/(H233+I233))</f>
        <v>0</v>
      </c>
      <c r="T233">
        <f>IF($G233&lt;$Y$1,100,O233)</f>
        <v>100</v>
      </c>
      <c r="U233">
        <f>IF($G233&lt;$Y$1,100,P233)</f>
        <v>100</v>
      </c>
      <c r="V233">
        <f>IF($G233&lt;$Y$1,0,Q233)</f>
        <v>0</v>
      </c>
      <c r="W233">
        <f>IF(H233+I233&lt;(20*$Y$1/162),0,R233)</f>
        <v>0</v>
      </c>
      <c r="X233" t="s">
        <v>770</v>
      </c>
    </row>
    <row r="234" spans="1:25" x14ac:dyDescent="0.25">
      <c r="A234" s="64" t="s">
        <v>366</v>
      </c>
      <c r="B234" t="s">
        <v>5</v>
      </c>
      <c r="C234">
        <v>34</v>
      </c>
      <c r="D234">
        <v>0</v>
      </c>
      <c r="E234">
        <v>0</v>
      </c>
      <c r="F234">
        <v>0</v>
      </c>
      <c r="G234">
        <v>40.666677999999997</v>
      </c>
      <c r="H234">
        <v>0</v>
      </c>
      <c r="I234">
        <v>1</v>
      </c>
      <c r="J234">
        <v>29</v>
      </c>
      <c r="K234">
        <v>27</v>
      </c>
      <c r="L234">
        <v>40</v>
      </c>
      <c r="M234">
        <v>0</v>
      </c>
      <c r="N234">
        <v>0</v>
      </c>
      <c r="O234">
        <f>IF(G234=0,100,9*J234/G234)</f>
        <v>6.4180309982536565</v>
      </c>
      <c r="P234">
        <f>IF(G234=0,100,9*K234/G234)</f>
        <v>5.9754081707878868</v>
      </c>
      <c r="Q234" s="35">
        <f>IF(G234=0,0,9*L234/G234)</f>
        <v>8.8524565493153879</v>
      </c>
      <c r="R234" s="35">
        <f>IF(H234+I234=0,0,H234/(H234+I234))</f>
        <v>0</v>
      </c>
      <c r="T234">
        <f>IF($G234&lt;$Y$1,100,O234)</f>
        <v>100</v>
      </c>
      <c r="U234">
        <f>IF($G234&lt;$Y$1,100,P234)</f>
        <v>100</v>
      </c>
      <c r="V234">
        <f>IF($G234&lt;$Y$1,0,Q234)</f>
        <v>0</v>
      </c>
      <c r="W234">
        <f>IF(H234+I234&lt;(20*$Y$1/162),0,R234)</f>
        <v>0</v>
      </c>
      <c r="X234" t="s">
        <v>770</v>
      </c>
    </row>
    <row r="235" spans="1:25" x14ac:dyDescent="0.25">
      <c r="A235" s="64" t="s">
        <v>442</v>
      </c>
      <c r="B235" t="s">
        <v>413</v>
      </c>
      <c r="C235">
        <v>38</v>
      </c>
      <c r="D235">
        <v>0</v>
      </c>
      <c r="E235">
        <v>0</v>
      </c>
      <c r="F235">
        <v>0</v>
      </c>
      <c r="G235">
        <v>42.566000000000003</v>
      </c>
      <c r="H235">
        <v>0</v>
      </c>
      <c r="I235">
        <v>2</v>
      </c>
      <c r="J235">
        <v>24</v>
      </c>
      <c r="K235">
        <v>18</v>
      </c>
      <c r="L235">
        <v>40</v>
      </c>
      <c r="M235">
        <v>0</v>
      </c>
      <c r="N235">
        <v>0</v>
      </c>
      <c r="O235">
        <f>IF(G235=0,100,9*J235/G235)</f>
        <v>5.0744725837522902</v>
      </c>
      <c r="P235">
        <f>IF(G235=0,100,9*K235/G235)</f>
        <v>3.8058544378142178</v>
      </c>
      <c r="Q235" s="35">
        <f>IF(G235=0,0,9*L235/G235)</f>
        <v>8.4574543062538172</v>
      </c>
      <c r="R235" s="35">
        <f>IF(H235+I235=0,0,H235/(H235+I235))</f>
        <v>0</v>
      </c>
      <c r="T235">
        <f>IF($G235&lt;$Y$1,100,O235)</f>
        <v>100</v>
      </c>
      <c r="U235">
        <f>IF($G235&lt;$Y$1,100,P235)</f>
        <v>100</v>
      </c>
      <c r="V235">
        <f>IF($G235&lt;$Y$1,0,Q235)</f>
        <v>0</v>
      </c>
      <c r="W235">
        <f>IF(H235+I235&lt;(20*$Y$1/162),0,R235)</f>
        <v>0</v>
      </c>
      <c r="X235" t="s">
        <v>99</v>
      </c>
    </row>
    <row r="236" spans="1:25" x14ac:dyDescent="0.25">
      <c r="A236" s="62" t="s">
        <v>304</v>
      </c>
      <c r="B236" t="s">
        <v>274</v>
      </c>
      <c r="C236">
        <v>24</v>
      </c>
      <c r="D236">
        <v>8</v>
      </c>
      <c r="E236">
        <v>0</v>
      </c>
      <c r="F236">
        <v>0</v>
      </c>
      <c r="G236">
        <v>65.965000000000003</v>
      </c>
      <c r="H236">
        <v>4</v>
      </c>
      <c r="I236">
        <v>3</v>
      </c>
      <c r="J236">
        <v>43</v>
      </c>
      <c r="K236">
        <v>28</v>
      </c>
      <c r="L236">
        <v>38</v>
      </c>
      <c r="M236">
        <v>0</v>
      </c>
      <c r="N236">
        <v>0</v>
      </c>
      <c r="O236">
        <f>IF(G236=0,100,9*J236/G236)</f>
        <v>5.866747517622982</v>
      </c>
      <c r="P236">
        <f>IF(G236=0,100,9*K236/G236)</f>
        <v>3.8202076858940344</v>
      </c>
      <c r="Q236" s="35">
        <f>IF(G236=0,0,9*L236/G236)</f>
        <v>5.1845675737133323</v>
      </c>
      <c r="R236" s="35">
        <f>IF(H236+I236=0,0,H236/(H236+I236))</f>
        <v>0.5714285714285714</v>
      </c>
      <c r="T236">
        <f>IF($G236&lt;$Y$1,100,O236)</f>
        <v>100</v>
      </c>
      <c r="U236">
        <f>IF($G236&lt;$Y$1,100,P236)</f>
        <v>100</v>
      </c>
      <c r="V236">
        <f>IF($G236&lt;$Y$1,0,Q236)</f>
        <v>0</v>
      </c>
      <c r="W236">
        <f>IF(H236+I236&lt;(20*$Y$1/162),0,R236)</f>
        <v>0</v>
      </c>
      <c r="X236" t="s">
        <v>770</v>
      </c>
      <c r="Y236" t="s">
        <v>9</v>
      </c>
    </row>
    <row r="237" spans="1:25" x14ac:dyDescent="0.25">
      <c r="A237" s="62" t="s">
        <v>197</v>
      </c>
      <c r="B237" t="s">
        <v>185</v>
      </c>
      <c r="C237">
        <v>18</v>
      </c>
      <c r="D237">
        <v>11</v>
      </c>
      <c r="E237">
        <v>1</v>
      </c>
      <c r="F237">
        <v>0</v>
      </c>
      <c r="G237">
        <v>57.332000000000001</v>
      </c>
      <c r="H237">
        <v>3</v>
      </c>
      <c r="I237">
        <v>2</v>
      </c>
      <c r="J237">
        <v>25</v>
      </c>
      <c r="K237">
        <v>32</v>
      </c>
      <c r="L237">
        <v>37</v>
      </c>
      <c r="M237">
        <v>0</v>
      </c>
      <c r="N237">
        <v>0</v>
      </c>
      <c r="O237">
        <f>IF(G237=0,100,9*J237/G237)</f>
        <v>3.9245098723226119</v>
      </c>
      <c r="P237">
        <f>IF(G237=0,100,9*K237/G237)</f>
        <v>5.0233726365729439</v>
      </c>
      <c r="Q237" s="35">
        <f>IF(G237=0,0,9*L237/G237)</f>
        <v>5.8082746110374659</v>
      </c>
      <c r="R237" s="35">
        <f>IF(H237+I237=0,0,H237/(H237+I237))</f>
        <v>0.6</v>
      </c>
      <c r="T237">
        <f>IF($G237&lt;$Y$1,100,O237)</f>
        <v>100</v>
      </c>
      <c r="U237">
        <f>IF($G237&lt;$Y$1,100,P237)</f>
        <v>100</v>
      </c>
      <c r="V237">
        <f>IF($G237&lt;$Y$1,0,Q237)</f>
        <v>0</v>
      </c>
      <c r="W237">
        <f>IF(H237+I237&lt;(20*$Y$1/162),0,R237)</f>
        <v>0</v>
      </c>
      <c r="X237" t="s">
        <v>770</v>
      </c>
    </row>
    <row r="238" spans="1:25" x14ac:dyDescent="0.25">
      <c r="A238" s="62" t="s">
        <v>542</v>
      </c>
      <c r="B238" t="s">
        <v>518</v>
      </c>
      <c r="C238">
        <v>12</v>
      </c>
      <c r="D238">
        <v>12</v>
      </c>
      <c r="E238">
        <v>0</v>
      </c>
      <c r="F238">
        <v>0</v>
      </c>
      <c r="G238">
        <v>60.333333333333336</v>
      </c>
      <c r="H238">
        <v>4</v>
      </c>
      <c r="I238">
        <v>7</v>
      </c>
      <c r="J238">
        <v>61</v>
      </c>
      <c r="K238">
        <v>39</v>
      </c>
      <c r="L238">
        <v>36</v>
      </c>
      <c r="M238">
        <v>0</v>
      </c>
      <c r="N238">
        <v>0</v>
      </c>
      <c r="O238">
        <f>IF(G238=0,100,9*J238/G238)</f>
        <v>9.0994475138121551</v>
      </c>
      <c r="P238">
        <f>IF(G238=0,100,9*K238/G238)</f>
        <v>5.8176795580110499</v>
      </c>
      <c r="Q238" s="35">
        <f>IF(G238=0,0,9*L238/G238)</f>
        <v>5.3701657458563536</v>
      </c>
      <c r="R238" s="35">
        <f>IF(H238+I238=0,0,H238/(H238+I238))</f>
        <v>0.36363636363636365</v>
      </c>
      <c r="T238">
        <f>IF($G238&lt;$Y$1,100,O238)</f>
        <v>100</v>
      </c>
      <c r="U238">
        <f>IF($G238&lt;$Y$1,100,P238)</f>
        <v>100</v>
      </c>
      <c r="V238">
        <f>IF($G238&lt;$Y$1,0,Q238)</f>
        <v>0</v>
      </c>
      <c r="W238">
        <f>IF(H238+I238&lt;(20*$Y$1/162),0,R238)</f>
        <v>0</v>
      </c>
      <c r="X238" t="s">
        <v>99</v>
      </c>
      <c r="Y238" t="s">
        <v>9</v>
      </c>
    </row>
    <row r="239" spans="1:25" x14ac:dyDescent="0.25">
      <c r="A239" s="62" t="s">
        <v>544</v>
      </c>
      <c r="B239" t="s">
        <v>518</v>
      </c>
      <c r="C239">
        <v>12</v>
      </c>
      <c r="D239">
        <v>5</v>
      </c>
      <c r="E239">
        <v>1</v>
      </c>
      <c r="F239">
        <v>0</v>
      </c>
      <c r="G239">
        <v>53.666666666666671</v>
      </c>
      <c r="H239">
        <v>2</v>
      </c>
      <c r="I239">
        <v>2</v>
      </c>
      <c r="J239">
        <v>26</v>
      </c>
      <c r="K239">
        <v>18</v>
      </c>
      <c r="L239">
        <v>35</v>
      </c>
      <c r="M239">
        <v>0</v>
      </c>
      <c r="N239">
        <v>0</v>
      </c>
      <c r="O239">
        <f>IF(G239=0,100,9*J239/G239)</f>
        <v>4.3602484472049685</v>
      </c>
      <c r="P239">
        <f>IF(G239=0,100,9*K239/G239)</f>
        <v>3.0186335403726705</v>
      </c>
      <c r="Q239" s="35">
        <f>IF(G239=0,0,9*L239/G239)</f>
        <v>5.8695652173913038</v>
      </c>
      <c r="R239" s="35">
        <f>IF(H239+I239=0,0,H239/(H239+I239))</f>
        <v>0.5</v>
      </c>
      <c r="T239">
        <f>IF($G239&lt;$Y$1,100,O239)</f>
        <v>100</v>
      </c>
      <c r="U239">
        <f>IF($G239&lt;$Y$1,100,P239)</f>
        <v>100</v>
      </c>
      <c r="V239">
        <f>IF($G239&lt;$Y$1,0,Q239)</f>
        <v>0</v>
      </c>
      <c r="W239">
        <f>IF(H239+I239&lt;(20*$Y$1/162),0,R239)</f>
        <v>0</v>
      </c>
      <c r="X239" t="s">
        <v>99</v>
      </c>
    </row>
    <row r="240" spans="1:25" x14ac:dyDescent="0.25">
      <c r="A240" s="62" t="s">
        <v>619</v>
      </c>
      <c r="B240" t="s">
        <v>588</v>
      </c>
      <c r="C240">
        <v>14</v>
      </c>
      <c r="D240">
        <v>14</v>
      </c>
      <c r="E240">
        <v>1</v>
      </c>
      <c r="F240">
        <v>1</v>
      </c>
      <c r="G240">
        <v>61.999990000000004</v>
      </c>
      <c r="H240">
        <v>4</v>
      </c>
      <c r="I240">
        <v>8</v>
      </c>
      <c r="J240">
        <v>55</v>
      </c>
      <c r="K240">
        <v>22</v>
      </c>
      <c r="L240">
        <v>33</v>
      </c>
      <c r="M240">
        <v>0</v>
      </c>
      <c r="N240">
        <v>0</v>
      </c>
      <c r="O240">
        <f>IF(G240=0,100,9*J240/G240)</f>
        <v>7.9838722554632664</v>
      </c>
      <c r="P240">
        <f>IF(G240=0,100,9*K240/G240)</f>
        <v>3.1935489021853067</v>
      </c>
      <c r="Q240" s="35">
        <f>IF(G240=0,0,9*L240/G240)</f>
        <v>4.7903233532779597</v>
      </c>
      <c r="R240" s="35">
        <f>IF(H240+I240=0,0,H240/(H240+I240))</f>
        <v>0.33333333333333331</v>
      </c>
      <c r="T240">
        <f>IF($G240&lt;$Y$1,100,O240)</f>
        <v>100</v>
      </c>
      <c r="U240">
        <f>IF($G240&lt;$Y$1,100,P240)</f>
        <v>100</v>
      </c>
      <c r="V240">
        <f>IF($G240&lt;$Y$1,0,Q240)</f>
        <v>0</v>
      </c>
      <c r="W240">
        <f>IF(H240+I240&lt;(20*$Y$1/162),0,R240)</f>
        <v>0</v>
      </c>
      <c r="X240" t="s">
        <v>99</v>
      </c>
    </row>
    <row r="241" spans="1:25" x14ac:dyDescent="0.25">
      <c r="A241" s="64" t="s">
        <v>117</v>
      </c>
      <c r="B241" t="s">
        <v>99</v>
      </c>
      <c r="C241">
        <v>18</v>
      </c>
      <c r="D241">
        <v>0</v>
      </c>
      <c r="E241">
        <v>0</v>
      </c>
      <c r="F241">
        <v>0</v>
      </c>
      <c r="G241">
        <v>31.99863333366666</v>
      </c>
      <c r="H241">
        <v>0</v>
      </c>
      <c r="I241">
        <v>0</v>
      </c>
      <c r="J241">
        <v>23</v>
      </c>
      <c r="K241">
        <v>15</v>
      </c>
      <c r="L241">
        <v>31</v>
      </c>
      <c r="M241">
        <v>0</v>
      </c>
      <c r="N241">
        <v>0</v>
      </c>
      <c r="O241">
        <f>IF(G241=0,100,9*J241/G241)</f>
        <v>6.4690262812633783</v>
      </c>
      <c r="P241">
        <f>IF(G241=0,100,9*K241/G241)</f>
        <v>4.2189301834326374</v>
      </c>
      <c r="Q241" s="35">
        <f>IF(G241=0,0,9*L241/G241)</f>
        <v>8.7191223790941184</v>
      </c>
      <c r="R241" s="35">
        <f>IF(H241+I241=0,0,H241/(H241+I241))</f>
        <v>0</v>
      </c>
      <c r="T241">
        <f>IF($G241&lt;$Y$1,100,O241)</f>
        <v>100</v>
      </c>
      <c r="U241">
        <f>IF($G241&lt;$Y$1,100,P241)</f>
        <v>100</v>
      </c>
      <c r="V241">
        <f>IF($G241&lt;$Y$1,0,Q241)</f>
        <v>0</v>
      </c>
      <c r="W241">
        <f>IF(H241+I241&lt;(20*$Y$1/162),0,R241)</f>
        <v>0</v>
      </c>
      <c r="X241" t="s">
        <v>99</v>
      </c>
      <c r="Y241" t="s">
        <v>9</v>
      </c>
    </row>
    <row r="242" spans="1:25" x14ac:dyDescent="0.25">
      <c r="A242" t="s">
        <v>691</v>
      </c>
      <c r="B242" t="s">
        <v>658</v>
      </c>
      <c r="C242">
        <v>22</v>
      </c>
      <c r="D242">
        <v>0</v>
      </c>
      <c r="E242">
        <v>0</v>
      </c>
      <c r="F242">
        <v>0</v>
      </c>
      <c r="G242">
        <v>33.995300000033332</v>
      </c>
      <c r="H242">
        <v>0</v>
      </c>
      <c r="I242">
        <v>0</v>
      </c>
      <c r="J242">
        <v>24</v>
      </c>
      <c r="K242">
        <v>21</v>
      </c>
      <c r="L242">
        <v>30</v>
      </c>
      <c r="M242">
        <v>0</v>
      </c>
      <c r="N242">
        <v>0</v>
      </c>
      <c r="O242">
        <f>IF(G242=0,100,9*J242/G242)</f>
        <v>6.3538194985715144</v>
      </c>
      <c r="P242">
        <f>IF(G242=0,100,9*K242/G242)</f>
        <v>5.5595920612500755</v>
      </c>
      <c r="Q242" s="35">
        <f>IF(G242=0,0,9*L242/G242)</f>
        <v>7.942274373214393</v>
      </c>
      <c r="R242" s="35">
        <f>IF(H242+I242=0,0,H242/(H242+I242))</f>
        <v>0</v>
      </c>
      <c r="T242">
        <f>IF($G242&lt;$Y$1,100,O242)</f>
        <v>100</v>
      </c>
      <c r="U242">
        <f>IF($G242&lt;$Y$1,100,P242)</f>
        <v>100</v>
      </c>
      <c r="V242">
        <f>IF($G242&lt;$Y$1,0,Q242)</f>
        <v>0</v>
      </c>
      <c r="W242">
        <f>IF(H242+I242&lt;(20*$Y$1/162),0,R242)</f>
        <v>0</v>
      </c>
      <c r="X242" t="s">
        <v>770</v>
      </c>
    </row>
    <row r="243" spans="1:25" x14ac:dyDescent="0.25">
      <c r="A243" t="s">
        <v>83</v>
      </c>
      <c r="B243" t="s">
        <v>43</v>
      </c>
      <c r="C243">
        <v>25</v>
      </c>
      <c r="D243">
        <v>0</v>
      </c>
      <c r="E243">
        <v>0</v>
      </c>
      <c r="F243">
        <v>0</v>
      </c>
      <c r="G243">
        <v>36.332000000000001</v>
      </c>
      <c r="H243">
        <v>0</v>
      </c>
      <c r="I243">
        <v>0</v>
      </c>
      <c r="J243">
        <v>14</v>
      </c>
      <c r="K243">
        <v>11</v>
      </c>
      <c r="L243">
        <v>28</v>
      </c>
      <c r="M243">
        <v>0</v>
      </c>
      <c r="N243">
        <v>0</v>
      </c>
      <c r="O243">
        <f>IF(G243=0,100,9*J243/G243)</f>
        <v>3.4680171749421995</v>
      </c>
      <c r="P243">
        <f>IF(G243=0,100,9*K243/G243)</f>
        <v>2.7248706374545852</v>
      </c>
      <c r="Q243" s="35">
        <f>IF(G243=0,0,9*L243/G243)</f>
        <v>6.936034349884399</v>
      </c>
      <c r="R243" s="35">
        <f>IF(H243+I243=0,0,H243/(H243+I243))</f>
        <v>0</v>
      </c>
      <c r="T243">
        <f>IF($G243&lt;$Y$1,100,O243)</f>
        <v>100</v>
      </c>
      <c r="U243">
        <f>IF($G243&lt;$Y$1,100,P243)</f>
        <v>100</v>
      </c>
      <c r="V243">
        <f>IF($G243&lt;$Y$1,0,Q243)</f>
        <v>0</v>
      </c>
      <c r="W243">
        <f>IF(H243+I243&lt;(20*$Y$1/162),0,R243)</f>
        <v>0</v>
      </c>
      <c r="X243" t="s">
        <v>99</v>
      </c>
      <c r="Y243" t="s">
        <v>9</v>
      </c>
    </row>
    <row r="244" spans="1:25" x14ac:dyDescent="0.25">
      <c r="A244" s="62" t="s">
        <v>328</v>
      </c>
      <c r="B244" t="s">
        <v>309</v>
      </c>
      <c r="C244">
        <v>7</v>
      </c>
      <c r="D244">
        <v>6</v>
      </c>
      <c r="E244">
        <v>0</v>
      </c>
      <c r="F244">
        <v>0</v>
      </c>
      <c r="G244">
        <v>35</v>
      </c>
      <c r="H244">
        <v>3</v>
      </c>
      <c r="I244">
        <v>1</v>
      </c>
      <c r="J244">
        <v>21</v>
      </c>
      <c r="K244">
        <v>15</v>
      </c>
      <c r="L244">
        <v>27</v>
      </c>
      <c r="M244">
        <v>0</v>
      </c>
      <c r="N244">
        <v>0</v>
      </c>
      <c r="O244">
        <f>IF(G244=0,100,9*J244/G244)</f>
        <v>5.4</v>
      </c>
      <c r="P244">
        <f>IF(G244=0,100,9*K244/G244)</f>
        <v>3.8571428571428572</v>
      </c>
      <c r="Q244" s="35">
        <f>IF(G244=0,0,9*L244/G244)</f>
        <v>6.9428571428571431</v>
      </c>
      <c r="R244" s="35">
        <f>IF(H244+I244=0,0,H244/(H244+I244))</f>
        <v>0.75</v>
      </c>
      <c r="T244">
        <f>IF($G244&lt;$Y$1,100,O244)</f>
        <v>100</v>
      </c>
      <c r="U244">
        <f>IF($G244&lt;$Y$1,100,P244)</f>
        <v>100</v>
      </c>
      <c r="V244">
        <f>IF($G244&lt;$Y$1,0,Q244)</f>
        <v>0</v>
      </c>
      <c r="W244">
        <f>IF(H244+I244&lt;(20*$Y$1/162),0,R244)</f>
        <v>0</v>
      </c>
      <c r="X244" t="s">
        <v>770</v>
      </c>
    </row>
    <row r="245" spans="1:25" x14ac:dyDescent="0.25">
      <c r="A245" s="64" t="s">
        <v>651</v>
      </c>
      <c r="B245" t="s">
        <v>623</v>
      </c>
      <c r="C245">
        <v>8</v>
      </c>
      <c r="D245">
        <v>8</v>
      </c>
      <c r="E245">
        <v>0</v>
      </c>
      <c r="F245">
        <v>0</v>
      </c>
      <c r="G245">
        <v>43</v>
      </c>
      <c r="H245">
        <v>2</v>
      </c>
      <c r="I245">
        <v>1</v>
      </c>
      <c r="J245">
        <v>28</v>
      </c>
      <c r="K245">
        <v>17</v>
      </c>
      <c r="L245">
        <v>24</v>
      </c>
      <c r="M245">
        <v>0</v>
      </c>
      <c r="N245">
        <v>0</v>
      </c>
      <c r="O245">
        <f>IF(G245=0,100,9*J245/G245)</f>
        <v>5.8604651162790695</v>
      </c>
      <c r="P245">
        <f>IF(G245=0,100,9*K245/G245)</f>
        <v>3.558139534883721</v>
      </c>
      <c r="Q245" s="35">
        <f>IF(G245=0,0,9*L245/G245)</f>
        <v>5.0232558139534884</v>
      </c>
      <c r="R245" s="35">
        <f>IF(H245+I245=0,0,H245/(H245+I245))</f>
        <v>0.66666666666666663</v>
      </c>
      <c r="T245">
        <f>IF($G245&lt;$Y$1,100,O245)</f>
        <v>100</v>
      </c>
      <c r="U245">
        <f>IF($G245&lt;$Y$1,100,P245)</f>
        <v>100</v>
      </c>
      <c r="V245">
        <f>IF($G245&lt;$Y$1,0,Q245)</f>
        <v>0</v>
      </c>
      <c r="W245">
        <f>IF(H245+I245&lt;(20*$Y$1/162),0,R245)</f>
        <v>0</v>
      </c>
      <c r="X245" t="s">
        <v>770</v>
      </c>
    </row>
    <row r="246" spans="1:25" x14ac:dyDescent="0.25">
      <c r="A246" s="62" t="s">
        <v>337</v>
      </c>
      <c r="B246" t="s">
        <v>309</v>
      </c>
      <c r="C246">
        <v>31</v>
      </c>
      <c r="D246">
        <v>0</v>
      </c>
      <c r="E246">
        <v>0</v>
      </c>
      <c r="F246">
        <v>0</v>
      </c>
      <c r="G246">
        <v>32</v>
      </c>
      <c r="H246">
        <v>0</v>
      </c>
      <c r="I246">
        <v>3</v>
      </c>
      <c r="J246">
        <v>15</v>
      </c>
      <c r="K246">
        <v>14</v>
      </c>
      <c r="L246">
        <v>23</v>
      </c>
      <c r="M246">
        <v>0</v>
      </c>
      <c r="N246">
        <v>0</v>
      </c>
      <c r="O246">
        <f>IF(G246=0,100,9*J246/G246)</f>
        <v>4.21875</v>
      </c>
      <c r="P246">
        <f>IF(G246=0,100,9*K246/G246)</f>
        <v>3.9375</v>
      </c>
      <c r="Q246" s="35">
        <f>IF(G246=0,0,9*L246/G246)</f>
        <v>6.46875</v>
      </c>
      <c r="R246" s="35">
        <f>IF(H246+I246=0,0,H246/(H246+I246))</f>
        <v>0</v>
      </c>
      <c r="T246">
        <f>IF($G246&lt;$Y$1,100,O246)</f>
        <v>100</v>
      </c>
      <c r="U246">
        <f>IF($G246&lt;$Y$1,100,P246)</f>
        <v>100</v>
      </c>
      <c r="V246">
        <f>IF($G246&lt;$Y$1,0,Q246)</f>
        <v>0</v>
      </c>
      <c r="W246">
        <f>IF(H246+I246&lt;(20*$Y$1/162),0,R246)</f>
        <v>0</v>
      </c>
      <c r="X246" t="s">
        <v>770</v>
      </c>
    </row>
    <row r="247" spans="1:25" x14ac:dyDescent="0.25">
      <c r="A247" s="62" t="s">
        <v>233</v>
      </c>
      <c r="B247" t="s">
        <v>204</v>
      </c>
      <c r="C247">
        <v>17</v>
      </c>
      <c r="D247">
        <v>0</v>
      </c>
      <c r="E247">
        <v>0</v>
      </c>
      <c r="F247">
        <v>0</v>
      </c>
      <c r="G247">
        <v>25.33</v>
      </c>
      <c r="H247">
        <v>0</v>
      </c>
      <c r="I247">
        <v>0</v>
      </c>
      <c r="J247">
        <v>13</v>
      </c>
      <c r="K247">
        <v>9</v>
      </c>
      <c r="L247">
        <v>23</v>
      </c>
      <c r="M247">
        <v>0</v>
      </c>
      <c r="N247">
        <v>0</v>
      </c>
      <c r="O247">
        <f>IF(G247=0,100,9*J247/G247)</f>
        <v>4.6190288195815246</v>
      </c>
      <c r="P247">
        <f>IF(G247=0,100,9*K247/G247)</f>
        <v>3.1977891827872091</v>
      </c>
      <c r="Q247" s="35">
        <f>IF(G247=0,0,9*L247/G247)</f>
        <v>8.172127911567312</v>
      </c>
      <c r="R247" s="35">
        <f>IF(H247+I247=0,0,H247/(H247+I247))</f>
        <v>0</v>
      </c>
      <c r="T247">
        <f>IF($G247&lt;$Y$1,100,O247)</f>
        <v>100</v>
      </c>
      <c r="U247">
        <f>IF($G247&lt;$Y$1,100,P247)</f>
        <v>100</v>
      </c>
      <c r="V247">
        <f>IF($G247&lt;$Y$1,0,Q247)</f>
        <v>0</v>
      </c>
      <c r="W247">
        <f>IF(H247+I247&lt;(20*$Y$1/162),0,R247)</f>
        <v>0</v>
      </c>
      <c r="X247" t="s">
        <v>99</v>
      </c>
      <c r="Y247" t="s">
        <v>9</v>
      </c>
    </row>
    <row r="248" spans="1:25" x14ac:dyDescent="0.25">
      <c r="A248" s="64" t="s">
        <v>684</v>
      </c>
      <c r="B248" t="s">
        <v>658</v>
      </c>
      <c r="C248">
        <v>19</v>
      </c>
      <c r="D248">
        <v>0</v>
      </c>
      <c r="E248">
        <v>0</v>
      </c>
      <c r="F248">
        <v>0</v>
      </c>
      <c r="G248">
        <v>27.331000000003328</v>
      </c>
      <c r="H248">
        <v>0</v>
      </c>
      <c r="I248">
        <v>0</v>
      </c>
      <c r="J248">
        <v>13</v>
      </c>
      <c r="K248">
        <v>4</v>
      </c>
      <c r="L248">
        <v>22</v>
      </c>
      <c r="M248">
        <v>0</v>
      </c>
      <c r="N248">
        <v>0</v>
      </c>
      <c r="O248">
        <f>IF(G248=0,100,9*J248/G248)</f>
        <v>4.2808532435690516</v>
      </c>
      <c r="P248">
        <f>IF(G248=0,100,9*K248/G248)</f>
        <v>1.3171856134058622</v>
      </c>
      <c r="Q248" s="35">
        <f>IF(G248=0,0,9*L248/G248)</f>
        <v>7.2445208737322417</v>
      </c>
      <c r="R248" s="35">
        <f>IF(H248+I248=0,0,H248/(H248+I248))</f>
        <v>0</v>
      </c>
      <c r="T248">
        <f>IF($G248&lt;$Y$1,100,O248)</f>
        <v>100</v>
      </c>
      <c r="U248">
        <f>IF($G248&lt;$Y$1,100,P248)</f>
        <v>100</v>
      </c>
      <c r="V248">
        <f>IF($G248&lt;$Y$1,0,Q248)</f>
        <v>0</v>
      </c>
      <c r="W248">
        <f>IF(H248+I248&lt;(20*$Y$1/162),0,R248)</f>
        <v>0</v>
      </c>
      <c r="X248" t="s">
        <v>770</v>
      </c>
    </row>
    <row r="249" spans="1:25" x14ac:dyDescent="0.25">
      <c r="A249" s="64" t="s">
        <v>675</v>
      </c>
      <c r="B249" t="s">
        <v>658</v>
      </c>
      <c r="C249">
        <v>12</v>
      </c>
      <c r="D249">
        <v>0</v>
      </c>
      <c r="E249">
        <v>0</v>
      </c>
      <c r="F249">
        <v>0</v>
      </c>
      <c r="G249">
        <v>33.332633333333327</v>
      </c>
      <c r="H249">
        <v>0</v>
      </c>
      <c r="I249">
        <v>0</v>
      </c>
      <c r="J249">
        <v>25</v>
      </c>
      <c r="K249">
        <v>19</v>
      </c>
      <c r="L249">
        <v>19</v>
      </c>
      <c r="M249">
        <v>0</v>
      </c>
      <c r="N249">
        <v>0</v>
      </c>
      <c r="O249">
        <f>IF(G249=0,100,9*J249/G249)</f>
        <v>6.7501417529768135</v>
      </c>
      <c r="P249">
        <f>IF(G249=0,100,9*K249/G249)</f>
        <v>5.1301077322623785</v>
      </c>
      <c r="Q249" s="35">
        <f>IF(G249=0,0,9*L249/G249)</f>
        <v>5.1301077322623785</v>
      </c>
      <c r="R249" s="35">
        <f>IF(H249+I249=0,0,H249/(H249+I249))</f>
        <v>0</v>
      </c>
      <c r="T249">
        <f>IF($G249&lt;$Y$1,100,O249)</f>
        <v>100</v>
      </c>
      <c r="U249">
        <f>IF($G249&lt;$Y$1,100,P249)</f>
        <v>100</v>
      </c>
      <c r="V249">
        <f>IF($G249&lt;$Y$1,0,Q249)</f>
        <v>0</v>
      </c>
      <c r="W249">
        <f>IF(H249+I249&lt;(20*$Y$1/162),0,R249)</f>
        <v>0</v>
      </c>
      <c r="X249" t="s">
        <v>770</v>
      </c>
    </row>
    <row r="250" spans="1:25" x14ac:dyDescent="0.25">
      <c r="A250" s="64" t="s">
        <v>368</v>
      </c>
      <c r="B250" t="s">
        <v>5</v>
      </c>
      <c r="C250">
        <v>19</v>
      </c>
      <c r="D250">
        <v>0</v>
      </c>
      <c r="E250">
        <v>0</v>
      </c>
      <c r="F250">
        <v>0</v>
      </c>
      <c r="G250">
        <v>26.666669000000002</v>
      </c>
      <c r="H250">
        <v>0</v>
      </c>
      <c r="I250">
        <v>1</v>
      </c>
      <c r="J250">
        <v>14</v>
      </c>
      <c r="K250">
        <v>10</v>
      </c>
      <c r="L250">
        <v>19</v>
      </c>
      <c r="M250">
        <v>0</v>
      </c>
      <c r="N250">
        <v>0</v>
      </c>
      <c r="O250">
        <f>IF(G250=0,100,9*J250/G250)</f>
        <v>4.7249995865625358</v>
      </c>
      <c r="P250">
        <f>IF(G250=0,100,9*K250/G250)</f>
        <v>3.3749997046875255</v>
      </c>
      <c r="Q250" s="35">
        <f>IF(G250=0,0,9*L250/G250)</f>
        <v>6.4124994389062984</v>
      </c>
      <c r="R250" s="35">
        <f>IF(H250+I250=0,0,H250/(H250+I250))</f>
        <v>0</v>
      </c>
      <c r="T250">
        <f>IF($G250&lt;$Y$1,100,O250)</f>
        <v>100</v>
      </c>
      <c r="U250">
        <f>IF($G250&lt;$Y$1,100,P250)</f>
        <v>100</v>
      </c>
      <c r="V250">
        <f>IF($G250&lt;$Y$1,0,Q250)</f>
        <v>0</v>
      </c>
      <c r="W250">
        <f>IF(H250+I250&lt;(20*$Y$1/162),0,R250)</f>
        <v>0</v>
      </c>
      <c r="X250" t="s">
        <v>770</v>
      </c>
    </row>
    <row r="251" spans="1:25" x14ac:dyDescent="0.25">
      <c r="A251" s="62" t="s">
        <v>465</v>
      </c>
      <c r="B251" t="s">
        <v>448</v>
      </c>
      <c r="C251">
        <v>12</v>
      </c>
      <c r="D251">
        <v>1</v>
      </c>
      <c r="E251">
        <v>0</v>
      </c>
      <c r="F251">
        <v>0</v>
      </c>
      <c r="G251">
        <v>21.998999999999999</v>
      </c>
      <c r="H251">
        <v>1</v>
      </c>
      <c r="I251">
        <v>0</v>
      </c>
      <c r="J251">
        <v>19</v>
      </c>
      <c r="K251">
        <v>13</v>
      </c>
      <c r="L251">
        <v>18</v>
      </c>
      <c r="M251">
        <v>0</v>
      </c>
      <c r="N251">
        <v>0</v>
      </c>
      <c r="O251">
        <f>IF(G251=0,100,9*J251/G251)</f>
        <v>7.7730805945724812</v>
      </c>
      <c r="P251">
        <f>IF(G251=0,100,9*K251/G251)</f>
        <v>5.3184235647074871</v>
      </c>
      <c r="Q251" s="35">
        <f>IF(G251=0,0,9*L251/G251)</f>
        <v>7.3639710895949824</v>
      </c>
      <c r="R251" s="35">
        <f>IF(H251+I251=0,0,H251/(H251+I251))</f>
        <v>1</v>
      </c>
      <c r="T251">
        <f>IF($G251&lt;$Y$1,100,O251)</f>
        <v>100</v>
      </c>
      <c r="U251">
        <f>IF($G251&lt;$Y$1,100,P251)</f>
        <v>100</v>
      </c>
      <c r="V251">
        <f>IF($G251&lt;$Y$1,0,Q251)</f>
        <v>0</v>
      </c>
      <c r="W251">
        <f>IF(H251+I251&lt;(20*$Y$1/162),0,R251)</f>
        <v>0</v>
      </c>
      <c r="X251" t="s">
        <v>99</v>
      </c>
      <c r="Y251" t="s">
        <v>9</v>
      </c>
    </row>
    <row r="252" spans="1:25" x14ac:dyDescent="0.25">
      <c r="A252" s="62" t="s">
        <v>228</v>
      </c>
      <c r="B252" t="s">
        <v>204</v>
      </c>
      <c r="C252">
        <v>6</v>
      </c>
      <c r="D252">
        <v>6</v>
      </c>
      <c r="E252">
        <v>0</v>
      </c>
      <c r="F252">
        <v>0</v>
      </c>
      <c r="G252">
        <v>28.33</v>
      </c>
      <c r="H252">
        <v>2</v>
      </c>
      <c r="I252">
        <v>3</v>
      </c>
      <c r="J252">
        <v>22</v>
      </c>
      <c r="K252">
        <v>9</v>
      </c>
      <c r="L252">
        <v>16</v>
      </c>
      <c r="M252">
        <v>0</v>
      </c>
      <c r="N252">
        <v>0</v>
      </c>
      <c r="O252">
        <f>IF(G252=0,100,9*J252/G252)</f>
        <v>6.9890575361807272</v>
      </c>
      <c r="P252">
        <f>IF(G252=0,100,9*K252/G252)</f>
        <v>2.8591599011648432</v>
      </c>
      <c r="Q252" s="35">
        <f>IF(G252=0,0,9*L252/G252)</f>
        <v>5.0829509354041651</v>
      </c>
      <c r="R252" s="35">
        <f>IF(H252+I252=0,0,H252/(H252+I252))</f>
        <v>0.4</v>
      </c>
      <c r="T252">
        <f>IF($G252&lt;$Y$1,100,O252)</f>
        <v>100</v>
      </c>
      <c r="U252">
        <f>IF($G252&lt;$Y$1,100,P252)</f>
        <v>100</v>
      </c>
      <c r="V252">
        <f>IF($G252&lt;$Y$1,0,Q252)</f>
        <v>0</v>
      </c>
      <c r="W252">
        <f>IF(H252+I252&lt;(20*$Y$1/162),0,R252)</f>
        <v>0</v>
      </c>
      <c r="X252" t="s">
        <v>99</v>
      </c>
      <c r="Y252" t="s">
        <v>9</v>
      </c>
    </row>
    <row r="253" spans="1:25" x14ac:dyDescent="0.25">
      <c r="A253" s="62" t="s">
        <v>471</v>
      </c>
      <c r="B253" t="s">
        <v>448</v>
      </c>
      <c r="C253">
        <v>9</v>
      </c>
      <c r="D253">
        <v>0</v>
      </c>
      <c r="E253">
        <v>0</v>
      </c>
      <c r="F253">
        <v>0</v>
      </c>
      <c r="G253">
        <v>20.999000000000002</v>
      </c>
      <c r="H253">
        <v>0</v>
      </c>
      <c r="I253">
        <v>0</v>
      </c>
      <c r="J253">
        <v>15</v>
      </c>
      <c r="K253">
        <v>5</v>
      </c>
      <c r="L253">
        <v>15</v>
      </c>
      <c r="M253">
        <v>0</v>
      </c>
      <c r="N253">
        <v>0</v>
      </c>
      <c r="O253">
        <f>IF(G253=0,100,9*J253/G253)</f>
        <v>6.428877565598361</v>
      </c>
      <c r="P253">
        <f>IF(G253=0,100,9*K253/G253)</f>
        <v>2.142959188532787</v>
      </c>
      <c r="Q253" s="35">
        <f>IF(G253=0,0,9*L253/G253)</f>
        <v>6.428877565598361</v>
      </c>
      <c r="R253" s="35">
        <f>IF(H253+I253=0,0,H253/(H253+I253))</f>
        <v>0</v>
      </c>
      <c r="T253">
        <f>IF($G253&lt;$Y$1,100,O253)</f>
        <v>100</v>
      </c>
      <c r="U253">
        <f>IF($G253&lt;$Y$1,100,P253)</f>
        <v>100</v>
      </c>
      <c r="V253">
        <f>IF($G253&lt;$Y$1,0,Q253)</f>
        <v>0</v>
      </c>
      <c r="W253">
        <f>IF(H253+I253&lt;(20*$Y$1/162),0,R253)</f>
        <v>0</v>
      </c>
      <c r="X253" t="s">
        <v>99</v>
      </c>
    </row>
    <row r="254" spans="1:25" x14ac:dyDescent="0.25">
      <c r="A254" s="62" t="s">
        <v>338</v>
      </c>
      <c r="B254" t="s">
        <v>309</v>
      </c>
      <c r="C254">
        <v>2</v>
      </c>
      <c r="D254">
        <v>2</v>
      </c>
      <c r="E254">
        <v>0</v>
      </c>
      <c r="F254">
        <v>0</v>
      </c>
      <c r="G254">
        <v>12.333</v>
      </c>
      <c r="H254">
        <v>0</v>
      </c>
      <c r="I254">
        <v>1</v>
      </c>
      <c r="J254">
        <v>7</v>
      </c>
      <c r="K254">
        <v>3</v>
      </c>
      <c r="L254">
        <v>12</v>
      </c>
      <c r="M254">
        <v>0</v>
      </c>
      <c r="N254">
        <v>0</v>
      </c>
      <c r="O254">
        <f>IF(G254=0,100,9*J254/G254)</f>
        <v>5.1082461688153735</v>
      </c>
      <c r="P254">
        <f>IF(G254=0,100,9*K254/G254)</f>
        <v>2.1892483580637316</v>
      </c>
      <c r="Q254" s="35">
        <f>IF(G254=0,0,9*L254/G254)</f>
        <v>8.7569934322549265</v>
      </c>
      <c r="R254" s="35">
        <f>IF(H254+I254=0,0,H254/(H254+I254))</f>
        <v>0</v>
      </c>
      <c r="T254">
        <f>IF($G254&lt;$Y$1,100,O254)</f>
        <v>100</v>
      </c>
      <c r="U254">
        <f>IF($G254&lt;$Y$1,100,P254)</f>
        <v>100</v>
      </c>
      <c r="V254">
        <f>IF($G254&lt;$Y$1,0,Q254)</f>
        <v>0</v>
      </c>
      <c r="W254">
        <f>IF(H254+I254&lt;(20*$Y$1/162),0,R254)</f>
        <v>0</v>
      </c>
      <c r="X254" t="s">
        <v>770</v>
      </c>
    </row>
    <row r="255" spans="1:25" x14ac:dyDescent="0.25">
      <c r="A255" s="62" t="s">
        <v>295</v>
      </c>
      <c r="B255" t="s">
        <v>274</v>
      </c>
      <c r="C255">
        <v>13</v>
      </c>
      <c r="D255">
        <v>0</v>
      </c>
      <c r="E255">
        <v>0</v>
      </c>
      <c r="F255">
        <v>0</v>
      </c>
      <c r="G255">
        <v>18.3</v>
      </c>
      <c r="H255">
        <v>1</v>
      </c>
      <c r="I255">
        <v>3</v>
      </c>
      <c r="J255">
        <v>16</v>
      </c>
      <c r="K255">
        <v>11</v>
      </c>
      <c r="L255">
        <v>10</v>
      </c>
      <c r="M255">
        <v>0</v>
      </c>
      <c r="N255">
        <v>0</v>
      </c>
      <c r="O255">
        <f>IF(G255=0,100,9*J255/G255)</f>
        <v>7.8688524590163933</v>
      </c>
      <c r="P255">
        <f>IF(G255=0,100,9*K255/G255)</f>
        <v>5.4098360655737707</v>
      </c>
      <c r="Q255" s="35">
        <f>IF(G255=0,0,9*L255/G255)</f>
        <v>4.918032786885246</v>
      </c>
      <c r="R255" s="35">
        <f>IF(H255+I255=0,0,H255/(H255+I255))</f>
        <v>0.25</v>
      </c>
      <c r="T255">
        <f>IF($G255&lt;$Y$1,100,O255)</f>
        <v>100</v>
      </c>
      <c r="U255">
        <f>IF($G255&lt;$Y$1,100,P255)</f>
        <v>100</v>
      </c>
      <c r="V255">
        <f>IF($G255&lt;$Y$1,0,Q255)</f>
        <v>0</v>
      </c>
      <c r="W255">
        <f>IF(H255+I255&lt;(20*$Y$1/162),0,R255)</f>
        <v>0</v>
      </c>
      <c r="X255" t="s">
        <v>770</v>
      </c>
    </row>
    <row r="256" spans="1:25" x14ac:dyDescent="0.25">
      <c r="A256" s="64" t="s">
        <v>116</v>
      </c>
      <c r="B256" t="s">
        <v>99</v>
      </c>
      <c r="C256">
        <v>10</v>
      </c>
      <c r="D256">
        <v>0</v>
      </c>
      <c r="E256">
        <v>0</v>
      </c>
      <c r="F256">
        <v>0</v>
      </c>
      <c r="G256">
        <v>18.665334000000001</v>
      </c>
      <c r="H256">
        <v>0</v>
      </c>
      <c r="I256">
        <v>1</v>
      </c>
      <c r="J256">
        <v>14</v>
      </c>
      <c r="K256">
        <v>9</v>
      </c>
      <c r="L256">
        <v>9</v>
      </c>
      <c r="M256">
        <v>0</v>
      </c>
      <c r="N256">
        <v>0</v>
      </c>
      <c r="O256">
        <f>IF(G256=0,100,9*J256/G256)</f>
        <v>6.7504819361925152</v>
      </c>
      <c r="P256">
        <f>IF(G256=0,100,9*K256/G256)</f>
        <v>4.3395955304094747</v>
      </c>
      <c r="Q256" s="35">
        <f>IF(G256=0,0,9*L256/G256)</f>
        <v>4.3395955304094747</v>
      </c>
      <c r="R256" s="35">
        <f>IF(H256+I256=0,0,H256/(H256+I256))</f>
        <v>0</v>
      </c>
      <c r="T256">
        <f>IF($G256&lt;$Y$1,100,O256)</f>
        <v>100</v>
      </c>
      <c r="U256">
        <f>IF($G256&lt;$Y$1,100,P256)</f>
        <v>100</v>
      </c>
      <c r="V256">
        <f>IF($G256&lt;$Y$1,0,Q256)</f>
        <v>0</v>
      </c>
      <c r="W256">
        <f>IF(H256+I256&lt;(20*$Y$1/162),0,R256)</f>
        <v>0</v>
      </c>
      <c r="X256" t="s">
        <v>99</v>
      </c>
    </row>
    <row r="257" spans="1:25" x14ac:dyDescent="0.25">
      <c r="A257" s="64" t="s">
        <v>585</v>
      </c>
      <c r="B257" t="s">
        <v>553</v>
      </c>
      <c r="C257">
        <v>4</v>
      </c>
      <c r="D257">
        <v>0</v>
      </c>
      <c r="E257">
        <v>0</v>
      </c>
      <c r="F257">
        <v>0</v>
      </c>
      <c r="G257">
        <v>8</v>
      </c>
      <c r="H257">
        <v>0</v>
      </c>
      <c r="I257">
        <v>0</v>
      </c>
      <c r="J257">
        <v>10</v>
      </c>
      <c r="K257">
        <v>5</v>
      </c>
      <c r="L257">
        <v>9</v>
      </c>
      <c r="M257">
        <v>0</v>
      </c>
      <c r="N257">
        <v>0</v>
      </c>
      <c r="O257">
        <f>IF(G257=0,100,9*J257/G257)</f>
        <v>11.25</v>
      </c>
      <c r="P257">
        <f>IF(G257=0,100,9*K257/G257)</f>
        <v>5.625</v>
      </c>
      <c r="Q257" s="35">
        <f>IF(G257=0,0,9*L257/G257)</f>
        <v>10.125</v>
      </c>
      <c r="R257" s="35">
        <f>IF(H257+I257=0,0,H257/(H257+I257))</f>
        <v>0</v>
      </c>
      <c r="T257">
        <f>IF($G257&lt;$Y$1,100,O257)</f>
        <v>100</v>
      </c>
      <c r="U257">
        <f>IF($G257&lt;$Y$1,100,P257)</f>
        <v>100</v>
      </c>
      <c r="V257">
        <f>IF($G257&lt;$Y$1,0,Q257)</f>
        <v>0</v>
      </c>
      <c r="W257">
        <f>IF(H257+I257&lt;(20*$Y$1/162),0,R257)</f>
        <v>0</v>
      </c>
      <c r="X257" t="s">
        <v>770</v>
      </c>
      <c r="Y257" t="s">
        <v>9</v>
      </c>
    </row>
    <row r="258" spans="1:25" x14ac:dyDescent="0.25">
      <c r="A258" s="62" t="s">
        <v>302</v>
      </c>
      <c r="B258" t="s">
        <v>274</v>
      </c>
      <c r="C258">
        <v>11</v>
      </c>
      <c r="D258">
        <v>1</v>
      </c>
      <c r="E258">
        <v>0</v>
      </c>
      <c r="F258">
        <v>0</v>
      </c>
      <c r="G258">
        <v>23</v>
      </c>
      <c r="H258">
        <v>1</v>
      </c>
      <c r="I258">
        <v>1</v>
      </c>
      <c r="J258">
        <v>15</v>
      </c>
      <c r="K258">
        <v>11</v>
      </c>
      <c r="L258">
        <v>8</v>
      </c>
      <c r="M258">
        <v>0</v>
      </c>
      <c r="N258">
        <v>0</v>
      </c>
      <c r="O258">
        <f>IF(G258=0,100,9*J258/G258)</f>
        <v>5.8695652173913047</v>
      </c>
      <c r="P258">
        <f>IF(G258=0,100,9*K258/G258)</f>
        <v>4.3043478260869561</v>
      </c>
      <c r="Q258" s="35">
        <f>IF(G258=0,0,9*L258/G258)</f>
        <v>3.1304347826086958</v>
      </c>
      <c r="R258" s="35">
        <f>IF(H258+I258=0,0,H258/(H258+I258))</f>
        <v>0.5</v>
      </c>
      <c r="T258">
        <f>IF($G258&lt;$Y$1,100,O258)</f>
        <v>100</v>
      </c>
      <c r="U258">
        <f>IF($G258&lt;$Y$1,100,P258)</f>
        <v>100</v>
      </c>
      <c r="V258">
        <f>IF($G258&lt;$Y$1,0,Q258)</f>
        <v>0</v>
      </c>
      <c r="W258">
        <f>IF(H258+I258&lt;(20*$Y$1/162),0,R258)</f>
        <v>0</v>
      </c>
      <c r="X258" t="s">
        <v>770</v>
      </c>
    </row>
    <row r="259" spans="1:25" x14ac:dyDescent="0.25">
      <c r="A259" s="64" t="s">
        <v>375</v>
      </c>
      <c r="B259" t="s">
        <v>5</v>
      </c>
      <c r="C259">
        <v>5</v>
      </c>
      <c r="D259">
        <v>0</v>
      </c>
      <c r="E259">
        <v>0</v>
      </c>
      <c r="F259">
        <v>0</v>
      </c>
      <c r="G259">
        <v>10.666668</v>
      </c>
      <c r="H259">
        <v>0</v>
      </c>
      <c r="I259">
        <v>0</v>
      </c>
      <c r="J259">
        <v>10</v>
      </c>
      <c r="K259">
        <v>5</v>
      </c>
      <c r="L259">
        <v>7</v>
      </c>
      <c r="M259">
        <v>0</v>
      </c>
      <c r="N259">
        <v>0</v>
      </c>
      <c r="O259">
        <f>IF(G259=0,100,9*J259/G259)</f>
        <v>8.4374989453126314</v>
      </c>
      <c r="P259">
        <f>IF(G259=0,100,9*K259/G259)</f>
        <v>4.2187494726563157</v>
      </c>
      <c r="Q259" s="35">
        <f>IF(G259=0,0,9*L259/G259)</f>
        <v>5.9062492617188429</v>
      </c>
      <c r="R259" s="35">
        <f>IF(H259+I259=0,0,H259/(H259+I259))</f>
        <v>0</v>
      </c>
      <c r="T259">
        <f>IF($G259&lt;$Y$1,100,O259)</f>
        <v>100</v>
      </c>
      <c r="U259">
        <f>IF($G259&lt;$Y$1,100,P259)</f>
        <v>100</v>
      </c>
      <c r="V259">
        <f>IF($G259&lt;$Y$1,0,Q259)</f>
        <v>0</v>
      </c>
      <c r="W259">
        <f>IF(H259+I259&lt;(20*$Y$1/162),0,R259)</f>
        <v>0</v>
      </c>
      <c r="X259" t="s">
        <v>770</v>
      </c>
    </row>
    <row r="260" spans="1:25" x14ac:dyDescent="0.25">
      <c r="A260" s="62" t="s">
        <v>261</v>
      </c>
      <c r="B260" t="s">
        <v>239</v>
      </c>
      <c r="C260">
        <v>8</v>
      </c>
      <c r="D260">
        <v>0</v>
      </c>
      <c r="E260">
        <v>0</v>
      </c>
      <c r="F260">
        <v>0</v>
      </c>
      <c r="G260">
        <v>7.9996600000000004</v>
      </c>
      <c r="H260">
        <v>0</v>
      </c>
      <c r="I260">
        <v>0</v>
      </c>
      <c r="J260">
        <v>15</v>
      </c>
      <c r="K260">
        <v>5</v>
      </c>
      <c r="L260">
        <v>7</v>
      </c>
      <c r="M260">
        <v>0</v>
      </c>
      <c r="N260">
        <v>0</v>
      </c>
      <c r="O260">
        <f>IF(G260=0,100,9*J260/G260)</f>
        <v>16.875717217981762</v>
      </c>
      <c r="P260">
        <f>IF(G260=0,100,9*K260/G260)</f>
        <v>5.6252390726605874</v>
      </c>
      <c r="Q260" s="35">
        <f>IF(G260=0,0,9*L260/G260)</f>
        <v>7.8753347017248228</v>
      </c>
      <c r="R260" s="35">
        <f>IF(H260+I260=0,0,H260/(H260+I260))</f>
        <v>0</v>
      </c>
      <c r="T260">
        <f>IF($G260&lt;$Y$1,100,O260)</f>
        <v>100</v>
      </c>
      <c r="U260">
        <f>IF($G260&lt;$Y$1,100,P260)</f>
        <v>100</v>
      </c>
      <c r="V260">
        <f>IF($G260&lt;$Y$1,0,Q260)</f>
        <v>0</v>
      </c>
      <c r="W260">
        <f>IF(H260+I260&lt;(20*$Y$1/162),0,R260)</f>
        <v>0</v>
      </c>
      <c r="X260" t="s">
        <v>770</v>
      </c>
    </row>
    <row r="261" spans="1:25" x14ac:dyDescent="0.25">
      <c r="A261" t="s">
        <v>85</v>
      </c>
      <c r="B261" t="s">
        <v>43</v>
      </c>
      <c r="C261">
        <v>3</v>
      </c>
      <c r="D261">
        <v>3</v>
      </c>
      <c r="E261">
        <v>0</v>
      </c>
      <c r="F261">
        <v>0</v>
      </c>
      <c r="G261">
        <v>10.666</v>
      </c>
      <c r="H261">
        <v>1</v>
      </c>
      <c r="I261">
        <v>1</v>
      </c>
      <c r="J261">
        <v>8</v>
      </c>
      <c r="K261">
        <v>8</v>
      </c>
      <c r="L261">
        <v>5</v>
      </c>
      <c r="M261">
        <v>0</v>
      </c>
      <c r="N261">
        <v>0</v>
      </c>
      <c r="O261">
        <f>IF(G261=0,100,9*J261/G261)</f>
        <v>6.7504219013688349</v>
      </c>
      <c r="P261">
        <f>IF(G261=0,100,9*K261/G261)</f>
        <v>6.7504219013688349</v>
      </c>
      <c r="Q261" s="35">
        <f>IF(G261=0,0,9*L261/G261)</f>
        <v>4.2190136883555223</v>
      </c>
      <c r="R261" s="35">
        <f>IF(H261+I261=0,0,H261/(H261+I261))</f>
        <v>0.5</v>
      </c>
      <c r="T261">
        <f>IF($G261&lt;$Y$1,100,O261)</f>
        <v>100</v>
      </c>
      <c r="U261">
        <f>IF($G261&lt;$Y$1,100,P261)</f>
        <v>100</v>
      </c>
      <c r="V261">
        <f>IF($G261&lt;$Y$1,0,Q261)</f>
        <v>0</v>
      </c>
      <c r="W261">
        <f>IF(H261+I261&lt;(20*$Y$1/162),0,R261)</f>
        <v>0</v>
      </c>
      <c r="X261" t="s">
        <v>99</v>
      </c>
    </row>
    <row r="262" spans="1:25" x14ac:dyDescent="0.25">
      <c r="A262" s="62" t="s">
        <v>467</v>
      </c>
      <c r="B262" t="s">
        <v>448</v>
      </c>
      <c r="C262">
        <v>3</v>
      </c>
      <c r="D262">
        <v>0</v>
      </c>
      <c r="E262">
        <v>0</v>
      </c>
      <c r="F262">
        <v>0</v>
      </c>
      <c r="G262">
        <v>6.3330000000000002</v>
      </c>
      <c r="H262">
        <v>0</v>
      </c>
      <c r="I262">
        <v>0</v>
      </c>
      <c r="J262">
        <v>3</v>
      </c>
      <c r="K262">
        <v>5</v>
      </c>
      <c r="L262">
        <v>3</v>
      </c>
      <c r="M262">
        <v>0</v>
      </c>
      <c r="N262">
        <v>0</v>
      </c>
      <c r="O262">
        <f>IF(G262=0,100,9*J262/G262)</f>
        <v>4.2633822832780668</v>
      </c>
      <c r="P262">
        <f>IF(G262=0,100,9*K262/G262)</f>
        <v>7.1056371387967783</v>
      </c>
      <c r="Q262" s="35">
        <f>IF(G262=0,0,9*L262/G262)</f>
        <v>4.2633822832780668</v>
      </c>
      <c r="R262" s="35">
        <f>IF(H262+I262=0,0,H262/(H262+I262))</f>
        <v>0</v>
      </c>
      <c r="T262">
        <f>IF($G262&lt;$Y$1,100,O262)</f>
        <v>100</v>
      </c>
      <c r="U262">
        <f>IF($G262&lt;$Y$1,100,P262)</f>
        <v>100</v>
      </c>
      <c r="V262">
        <f>IF($G262&lt;$Y$1,0,Q262)</f>
        <v>0</v>
      </c>
      <c r="W262">
        <f>IF(H262+I262&lt;(20*$Y$1/162),0,R262)</f>
        <v>0</v>
      </c>
      <c r="X262" t="s">
        <v>99</v>
      </c>
      <c r="Y262" t="s">
        <v>9</v>
      </c>
    </row>
    <row r="263" spans="1:25" x14ac:dyDescent="0.25">
      <c r="A263" s="62" t="s">
        <v>133</v>
      </c>
      <c r="B263" t="s">
        <v>99</v>
      </c>
      <c r="C263">
        <v>3</v>
      </c>
      <c r="D263">
        <v>0</v>
      </c>
      <c r="E263">
        <v>0</v>
      </c>
      <c r="F263">
        <v>0</v>
      </c>
      <c r="G263">
        <v>5.6666600000000003</v>
      </c>
      <c r="H263">
        <v>0</v>
      </c>
      <c r="I263">
        <v>0</v>
      </c>
      <c r="J263">
        <v>2</v>
      </c>
      <c r="K263">
        <v>3</v>
      </c>
      <c r="L263">
        <v>2</v>
      </c>
      <c r="M263">
        <v>0</v>
      </c>
      <c r="N263">
        <v>0</v>
      </c>
      <c r="O263">
        <f>IF(G263=0,100,9*J263/G263)</f>
        <v>3.176474325263912</v>
      </c>
      <c r="P263">
        <f>IF(G263=0,100,9*K263/G263)</f>
        <v>4.7647114878958678</v>
      </c>
      <c r="Q263" s="35">
        <f>IF(G263=0,0,9*L263/G263)</f>
        <v>3.176474325263912</v>
      </c>
      <c r="R263" s="35">
        <f>IF(H263+I263=0,0,H263/(H263+I263))</f>
        <v>0</v>
      </c>
      <c r="T263">
        <f>IF($G263&lt;$Y$1,100,O263)</f>
        <v>100</v>
      </c>
      <c r="U263">
        <f>IF($G263&lt;$Y$1,100,P263)</f>
        <v>100</v>
      </c>
      <c r="V263">
        <f>IF($G263&lt;$Y$1,0,Q263)</f>
        <v>0</v>
      </c>
      <c r="W263">
        <f>IF(H263+I263&lt;(20*$Y$1/162),0,R263)</f>
        <v>0</v>
      </c>
      <c r="X263" t="s">
        <v>99</v>
      </c>
    </row>
    <row r="264" spans="1:25" x14ac:dyDescent="0.25">
      <c r="A264" s="64" t="s">
        <v>122</v>
      </c>
      <c r="B264" t="s">
        <v>99</v>
      </c>
      <c r="C264">
        <v>2</v>
      </c>
      <c r="D264">
        <v>0</v>
      </c>
      <c r="E264">
        <v>0</v>
      </c>
      <c r="F264">
        <v>0</v>
      </c>
      <c r="G264">
        <v>4.3330000000000002</v>
      </c>
      <c r="H264">
        <v>0</v>
      </c>
      <c r="I264">
        <v>0</v>
      </c>
      <c r="J264">
        <v>2</v>
      </c>
      <c r="K264">
        <v>1</v>
      </c>
      <c r="L264">
        <v>0</v>
      </c>
      <c r="M264">
        <v>0</v>
      </c>
      <c r="N264">
        <v>0</v>
      </c>
      <c r="O264">
        <f>IF(G264=0,100,9*J264/G264)</f>
        <v>4.1541657050542344</v>
      </c>
      <c r="P264">
        <f>IF(G264=0,100,9*K264/G264)</f>
        <v>2.0770828525271172</v>
      </c>
      <c r="Q264" s="35">
        <f>IF(G264=0,0,9*L264/G264)</f>
        <v>0</v>
      </c>
      <c r="R264" s="35">
        <f>IF(H264+I264=0,0,H264/(H264+I264))</f>
        <v>0</v>
      </c>
      <c r="T264">
        <f>IF($G264&lt;$Y$1,100,O264)</f>
        <v>100</v>
      </c>
      <c r="U264">
        <f>IF($G264&lt;$Y$1,100,P264)</f>
        <v>100</v>
      </c>
      <c r="V264">
        <f>IF($G264&lt;$Y$1,0,Q264)</f>
        <v>0</v>
      </c>
      <c r="W264">
        <f>IF(H264+I264&lt;(20*$Y$1/162),0,R264)</f>
        <v>0</v>
      </c>
      <c r="X264" t="s">
        <v>99</v>
      </c>
    </row>
    <row r="265" spans="1:25" x14ac:dyDescent="0.25">
      <c r="A265" t="s">
        <v>88</v>
      </c>
      <c r="B265" t="s">
        <v>43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f>IF(G265=0,100,9*J265/G265)</f>
        <v>100</v>
      </c>
      <c r="P265">
        <f>IF(G265=0,100,9*K265/G265)</f>
        <v>100</v>
      </c>
      <c r="Q265" s="35">
        <f>IF(G265=0,0,9*L265/G265)</f>
        <v>0</v>
      </c>
      <c r="R265" s="35">
        <f>IF(H265+I265=0,0,H265/(H265+I265))</f>
        <v>0</v>
      </c>
      <c r="T265">
        <f>IF($G265&lt;$Y$1,100,O265)</f>
        <v>100</v>
      </c>
      <c r="U265">
        <f>IF($G265&lt;$Y$1,100,P265)</f>
        <v>100</v>
      </c>
      <c r="V265">
        <f>IF($G265&lt;$Y$1,0,Q265)</f>
        <v>0</v>
      </c>
      <c r="W265">
        <f>IF(H265+I265&lt;(20*$Y$1/162),0,R265)</f>
        <v>0</v>
      </c>
      <c r="X265" t="s">
        <v>99</v>
      </c>
    </row>
    <row r="266" spans="1:25" x14ac:dyDescent="0.25">
      <c r="A266" t="s">
        <v>89</v>
      </c>
      <c r="B266" t="s">
        <v>43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f>IF(G266=0,100,9*J266/G266)</f>
        <v>100</v>
      </c>
      <c r="P266">
        <f>IF(G266=0,100,9*K266/G266)</f>
        <v>100</v>
      </c>
      <c r="Q266" s="35">
        <f>IF(G266=0,0,9*L266/G266)</f>
        <v>0</v>
      </c>
      <c r="R266" s="35">
        <f>IF(H266+I266=0,0,H266/(H266+I266))</f>
        <v>0</v>
      </c>
      <c r="T266">
        <f>IF($G266&lt;$Y$1,100,O266)</f>
        <v>100</v>
      </c>
      <c r="U266">
        <f>IF($G266&lt;$Y$1,100,P266)</f>
        <v>100</v>
      </c>
      <c r="V266">
        <f>IF($G266&lt;$Y$1,0,Q266)</f>
        <v>0</v>
      </c>
      <c r="W266">
        <f>IF(H266+I266&lt;(20*$Y$1/162),0,R266)</f>
        <v>0</v>
      </c>
      <c r="X266" t="s">
        <v>99</v>
      </c>
    </row>
    <row r="267" spans="1:25" x14ac:dyDescent="0.25">
      <c r="A267" t="s">
        <v>91</v>
      </c>
      <c r="B267" t="s">
        <v>43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f>IF(G267=0,100,9*J267/G267)</f>
        <v>100</v>
      </c>
      <c r="P267">
        <f>IF(G267=0,100,9*K267/G267)</f>
        <v>100</v>
      </c>
      <c r="Q267" s="35">
        <f>IF(G267=0,0,9*L267/G267)</f>
        <v>0</v>
      </c>
      <c r="R267" s="35">
        <f>IF(H267+I267=0,0,H267/(H267+I267))</f>
        <v>0</v>
      </c>
      <c r="T267">
        <f>IF($G267&lt;$Y$1,100,O267)</f>
        <v>100</v>
      </c>
      <c r="U267">
        <f>IF($G267&lt;$Y$1,100,P267)</f>
        <v>100</v>
      </c>
      <c r="V267">
        <f>IF($G267&lt;$Y$1,0,Q267)</f>
        <v>0</v>
      </c>
      <c r="W267">
        <f>IF(H267+I267&lt;(20*$Y$1/162),0,R267)</f>
        <v>0</v>
      </c>
      <c r="X267" t="s">
        <v>99</v>
      </c>
    </row>
    <row r="268" spans="1:25" x14ac:dyDescent="0.25">
      <c r="A268" s="64" t="s">
        <v>124</v>
      </c>
      <c r="B268" t="s">
        <v>99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f>IF(G268=0,100,9*J268/G268)</f>
        <v>100</v>
      </c>
      <c r="P268">
        <f>IF(G268=0,100,9*K268/G268)</f>
        <v>100</v>
      </c>
      <c r="Q268" s="35">
        <f>IF(G268=0,0,9*L268/G268)</f>
        <v>0</v>
      </c>
      <c r="R268" s="35">
        <f>IF(H268+I268=0,0,H268/(H268+I268))</f>
        <v>0</v>
      </c>
      <c r="T268">
        <f>IF($G268&lt;$Y$1,100,O268)</f>
        <v>100</v>
      </c>
      <c r="U268">
        <f>IF($G268&lt;$Y$1,100,P268)</f>
        <v>100</v>
      </c>
      <c r="V268">
        <f>IF($G268&lt;$Y$1,0,Q268)</f>
        <v>0</v>
      </c>
      <c r="W268">
        <f>IF(H268+I268&lt;(20*$Y$1/162),0,R268)</f>
        <v>0</v>
      </c>
      <c r="X268" t="s">
        <v>99</v>
      </c>
    </row>
    <row r="269" spans="1:25" x14ac:dyDescent="0.25">
      <c r="A269" s="62" t="s">
        <v>187</v>
      </c>
      <c r="B269" t="s">
        <v>185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f>IF(G269=0,100,9*J269/G269)</f>
        <v>100</v>
      </c>
      <c r="P269">
        <f>IF(G269=0,100,9*K269/G269)</f>
        <v>100</v>
      </c>
      <c r="Q269" s="35">
        <f>IF(G269=0,0,9*L269/G269)</f>
        <v>0</v>
      </c>
      <c r="R269" s="35">
        <f>IF(H269+I269=0,0,H269/(H269+I269))</f>
        <v>0</v>
      </c>
      <c r="T269">
        <f>IF($G269&lt;$Y$1,100,O269)</f>
        <v>100</v>
      </c>
      <c r="U269">
        <f>IF($G269&lt;$Y$1,100,P269)</f>
        <v>100</v>
      </c>
      <c r="V269">
        <f>IF($G269&lt;$Y$1,0,Q269)</f>
        <v>0</v>
      </c>
      <c r="W269">
        <f>IF(H269+I269&lt;(20*$Y$1/162),0,R269)</f>
        <v>0</v>
      </c>
      <c r="X269" t="s">
        <v>770</v>
      </c>
    </row>
    <row r="270" spans="1:25" x14ac:dyDescent="0.25">
      <c r="A270" s="62" t="s">
        <v>225</v>
      </c>
      <c r="B270" t="s">
        <v>204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f>IF(G270=0,100,9*J270/G270)</f>
        <v>100</v>
      </c>
      <c r="P270">
        <f>IF(G270=0,100,9*K270/G270)</f>
        <v>100</v>
      </c>
      <c r="Q270" s="35">
        <f>IF(G270=0,0,9*L270/G270)</f>
        <v>0</v>
      </c>
      <c r="R270" s="35">
        <f>IF(H270+I270=0,0,H270/(H270+I270))</f>
        <v>0</v>
      </c>
      <c r="T270">
        <f>IF($G270&lt;$Y$1,100,O270)</f>
        <v>100</v>
      </c>
      <c r="U270">
        <f>IF($G270&lt;$Y$1,100,P270)</f>
        <v>100</v>
      </c>
      <c r="V270">
        <f>IF($G270&lt;$Y$1,0,Q270)</f>
        <v>0</v>
      </c>
      <c r="W270">
        <f>IF(H270+I270&lt;(20*$Y$1/162),0,R270)</f>
        <v>0</v>
      </c>
      <c r="X270" t="s">
        <v>99</v>
      </c>
      <c r="Y270" t="s">
        <v>9</v>
      </c>
    </row>
    <row r="271" spans="1:25" x14ac:dyDescent="0.25">
      <c r="A271" s="62" t="s">
        <v>231</v>
      </c>
      <c r="B271" t="s">
        <v>204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f>IF(G271=0,100,9*J271/G271)</f>
        <v>100</v>
      </c>
      <c r="P271">
        <f>IF(G271=0,100,9*K271/G271)</f>
        <v>100</v>
      </c>
      <c r="Q271" s="35">
        <f>IF(G271=0,0,9*L271/G271)</f>
        <v>0</v>
      </c>
      <c r="R271" s="35">
        <f>IF(H271+I271=0,0,H271/(H271+I271))</f>
        <v>0</v>
      </c>
      <c r="T271">
        <f>IF($G271&lt;$Y$1,100,O271)</f>
        <v>100</v>
      </c>
      <c r="U271">
        <f>IF($G271&lt;$Y$1,100,P271)</f>
        <v>100</v>
      </c>
      <c r="V271">
        <f>IF($G271&lt;$Y$1,0,Q271)</f>
        <v>0</v>
      </c>
      <c r="W271">
        <f>IF(H271+I271&lt;(20*$Y$1/162),0,R271)</f>
        <v>0</v>
      </c>
      <c r="X271" t="s">
        <v>99</v>
      </c>
    </row>
    <row r="272" spans="1:25" x14ac:dyDescent="0.25">
      <c r="A272" s="62" t="s">
        <v>158</v>
      </c>
      <c r="B272" t="s">
        <v>135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f>IF(G272=0,100,9*J272/G272)</f>
        <v>100</v>
      </c>
      <c r="P272">
        <f>IF(G272=0,100,9*K272/G272)</f>
        <v>100</v>
      </c>
      <c r="Q272" s="35">
        <f>IF(G272=0,0,9*L272/G272)</f>
        <v>0</v>
      </c>
      <c r="R272" s="35">
        <f>IF(H272+I272=0,0,H272/(H272+I272))</f>
        <v>0</v>
      </c>
      <c r="T272">
        <f>IF($G272&lt;$Y$1,100,O272)</f>
        <v>100</v>
      </c>
      <c r="U272">
        <f>IF($G272&lt;$Y$1,100,P272)</f>
        <v>100</v>
      </c>
      <c r="V272">
        <f>IF($G272&lt;$Y$1,0,Q272)</f>
        <v>0</v>
      </c>
      <c r="W272">
        <f>IF(H272+I272&lt;(20*$Y$1/162),0,R272)</f>
        <v>0</v>
      </c>
      <c r="X272" t="s">
        <v>99</v>
      </c>
      <c r="Y272" t="s">
        <v>9</v>
      </c>
    </row>
    <row r="273" spans="1:25" x14ac:dyDescent="0.25">
      <c r="A273" s="62" t="s">
        <v>339</v>
      </c>
      <c r="B273" t="s">
        <v>309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f>IF(G273=0,100,9*J273/G273)</f>
        <v>100</v>
      </c>
      <c r="P273">
        <f>IF(G273=0,100,9*K273/G273)</f>
        <v>100</v>
      </c>
      <c r="Q273" s="35">
        <f>IF(G273=0,0,9*L273/G273)</f>
        <v>0</v>
      </c>
      <c r="R273" s="35">
        <f>IF(H273+I273=0,0,H273/(H273+I273))</f>
        <v>0</v>
      </c>
      <c r="T273">
        <f>IF($G273&lt;$Y$1,100,O273)</f>
        <v>100</v>
      </c>
      <c r="U273">
        <f>IF($G273&lt;$Y$1,100,P273)</f>
        <v>100</v>
      </c>
      <c r="V273">
        <f>IF($G273&lt;$Y$1,0,Q273)</f>
        <v>0</v>
      </c>
      <c r="W273">
        <f>IF(H273+I273&lt;(20*$Y$1/162),0,R273)</f>
        <v>0</v>
      </c>
      <c r="X273" t="s">
        <v>770</v>
      </c>
    </row>
    <row r="274" spans="1:25" x14ac:dyDescent="0.25">
      <c r="A274" s="64" t="s">
        <v>397</v>
      </c>
      <c r="B274" t="s">
        <v>378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f>IF(G274=0,100,9*J274/G274)</f>
        <v>100</v>
      </c>
      <c r="P274">
        <f>IF(G274=0,100,9*K274/G274)</f>
        <v>100</v>
      </c>
      <c r="Q274" s="67">
        <f>IF(G274=0,0,9*L274/G274)</f>
        <v>0</v>
      </c>
      <c r="R274" s="67">
        <f>IF(H274+I274=0,0,H274/(H274+I274))</f>
        <v>0</v>
      </c>
      <c r="T274">
        <f>IF($G274&lt;$Y$1,100,O274)</f>
        <v>100</v>
      </c>
      <c r="U274">
        <f>IF($G274&lt;$Y$1,100,P274)</f>
        <v>100</v>
      </c>
      <c r="V274">
        <f>IF($G274&lt;$Y$1,0,Q274)</f>
        <v>0</v>
      </c>
      <c r="W274">
        <f>IF(H274+I274&lt;(20*$Y$1/162),0,R274)</f>
        <v>0</v>
      </c>
      <c r="X274" t="s">
        <v>770</v>
      </c>
    </row>
    <row r="275" spans="1:25" x14ac:dyDescent="0.25">
      <c r="A275" s="64" t="s">
        <v>433</v>
      </c>
      <c r="B275" t="s">
        <v>413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f>IF(G275=0,100,9*J275/G275)</f>
        <v>100</v>
      </c>
      <c r="P275">
        <f>IF(G275=0,100,9*K275/G275)</f>
        <v>100</v>
      </c>
      <c r="Q275" s="35">
        <f>IF(G275=0,0,9*L275/G275)</f>
        <v>0</v>
      </c>
      <c r="R275" s="35">
        <f>IF(H275+I275=0,0,H275/(H275+I275))</f>
        <v>0</v>
      </c>
      <c r="T275">
        <f>IF($G275&lt;$Y$1,100,O275)</f>
        <v>100</v>
      </c>
      <c r="U275">
        <f>IF($G275&lt;$Y$1,100,P275)</f>
        <v>100</v>
      </c>
      <c r="V275">
        <f>IF($G275&lt;$Y$1,0,Q275)</f>
        <v>0</v>
      </c>
      <c r="W275">
        <f>IF(H275+I275&lt;(20*$Y$1/162),0,R275)</f>
        <v>0</v>
      </c>
      <c r="X275" t="s">
        <v>99</v>
      </c>
    </row>
    <row r="276" spans="1:25" x14ac:dyDescent="0.25">
      <c r="A276" s="64" t="s">
        <v>443</v>
      </c>
      <c r="B276" t="s">
        <v>413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f>IF(G276=0,100,9*J276/G276)</f>
        <v>100</v>
      </c>
      <c r="P276">
        <f>IF(G276=0,100,9*K276/G276)</f>
        <v>100</v>
      </c>
      <c r="Q276" s="35">
        <f>IF(G276=0,0,9*L276/G276)</f>
        <v>0</v>
      </c>
      <c r="R276" s="35">
        <f>IF(H276+I276=0,0,H276/(H276+I276))</f>
        <v>0</v>
      </c>
      <c r="T276">
        <f>IF($G276&lt;$Y$1,100,O276)</f>
        <v>100</v>
      </c>
      <c r="U276">
        <f>IF($G276&lt;$Y$1,100,P276)</f>
        <v>100</v>
      </c>
      <c r="V276">
        <f>IF($G276&lt;$Y$1,0,Q276)</f>
        <v>0</v>
      </c>
      <c r="W276">
        <f>IF(H276+I276&lt;(20*$Y$1/162),0,R276)</f>
        <v>0</v>
      </c>
      <c r="X276" t="s">
        <v>99</v>
      </c>
    </row>
    <row r="277" spans="1:25" x14ac:dyDescent="0.25">
      <c r="A277" s="62" t="s">
        <v>476</v>
      </c>
      <c r="B277" t="s">
        <v>448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f>IF(G277=0,100,9*J277/G277)</f>
        <v>100</v>
      </c>
      <c r="P277">
        <f>IF(G277=0,100,9*K277/G277)</f>
        <v>100</v>
      </c>
      <c r="Q277" s="35">
        <f>IF(G277=0,0,9*L277/G277)</f>
        <v>0</v>
      </c>
      <c r="R277" s="35">
        <f>IF(H277+I277=0,0,H277/(H277+I277))</f>
        <v>0</v>
      </c>
      <c r="T277">
        <f>IF($G277&lt;$Y$1,100,O277)</f>
        <v>100</v>
      </c>
      <c r="U277">
        <f>IF($G277&lt;$Y$1,100,P277)</f>
        <v>100</v>
      </c>
      <c r="V277">
        <f>IF($G277&lt;$Y$1,0,Q277)</f>
        <v>0</v>
      </c>
      <c r="W277">
        <f>IF(H277+I277&lt;(20*$Y$1/162),0,R277)</f>
        <v>0</v>
      </c>
      <c r="X277" t="s">
        <v>99</v>
      </c>
    </row>
    <row r="278" spans="1:25" x14ac:dyDescent="0.25">
      <c r="A278" s="62" t="s">
        <v>506</v>
      </c>
      <c r="B278" t="s">
        <v>483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f>IF(G278=0,100,9*J278/G278)</f>
        <v>100</v>
      </c>
      <c r="P278">
        <f>IF(G278=0,100,9*K278/G278)</f>
        <v>100</v>
      </c>
      <c r="Q278" s="35">
        <f>IF(G278=0,0,9*L278/G278)</f>
        <v>0</v>
      </c>
      <c r="R278" s="35">
        <f>IF(H278+I278=0,0,H278/(H278+I278))</f>
        <v>0</v>
      </c>
      <c r="T278">
        <f>IF($G278&lt;$Y$1,100,O278)</f>
        <v>100</v>
      </c>
      <c r="U278">
        <f>IF($G278&lt;$Y$1,100,P278)</f>
        <v>100</v>
      </c>
      <c r="V278">
        <f>IF($G278&lt;$Y$1,0,Q278)</f>
        <v>0</v>
      </c>
      <c r="W278">
        <f>IF(H278+I278&lt;(20*$Y$1/162),0,R278)</f>
        <v>0</v>
      </c>
      <c r="X278" t="s">
        <v>99</v>
      </c>
    </row>
    <row r="279" spans="1:25" x14ac:dyDescent="0.25">
      <c r="A279" s="62" t="s">
        <v>511</v>
      </c>
      <c r="B279" t="s">
        <v>483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f>IF(G279=0,100,9*J279/G279)</f>
        <v>100</v>
      </c>
      <c r="P279">
        <f>IF(G279=0,100,9*K279/G279)</f>
        <v>100</v>
      </c>
      <c r="Q279" s="35">
        <f>IF(G279=0,0,9*L279/G279)</f>
        <v>0</v>
      </c>
      <c r="R279" s="35">
        <f>IF(H279+I279=0,0,H279/(H279+I279))</f>
        <v>0</v>
      </c>
      <c r="T279">
        <f>IF($G279&lt;$Y$1,100,O279)</f>
        <v>100</v>
      </c>
      <c r="U279">
        <f>IF($G279&lt;$Y$1,100,P279)</f>
        <v>100</v>
      </c>
      <c r="V279">
        <f>IF($G279&lt;$Y$1,0,Q279)</f>
        <v>0</v>
      </c>
      <c r="W279">
        <f>IF(H279+I279&lt;(20*$Y$1/162),0,R279)</f>
        <v>0</v>
      </c>
      <c r="X279" t="s">
        <v>99</v>
      </c>
    </row>
    <row r="280" spans="1:25" x14ac:dyDescent="0.25">
      <c r="A280" s="62" t="s">
        <v>548</v>
      </c>
      <c r="B280" t="s">
        <v>518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f>IF(G280=0,100,9*J280/G280)</f>
        <v>100</v>
      </c>
      <c r="P280">
        <f>IF(G280=0,100,9*K280/G280)</f>
        <v>100</v>
      </c>
      <c r="Q280" s="35">
        <f>IF(G280=0,0,9*L280/G280)</f>
        <v>0</v>
      </c>
      <c r="R280" s="35">
        <f>IF(H280+I280=0,0,H280/(H280+I280))</f>
        <v>0</v>
      </c>
      <c r="T280">
        <f>IF($G280&lt;$Y$1,100,O280)</f>
        <v>100</v>
      </c>
      <c r="U280">
        <f>IF($G280&lt;$Y$1,100,P280)</f>
        <v>100</v>
      </c>
      <c r="V280">
        <f>IF($G280&lt;$Y$1,0,Q280)</f>
        <v>0</v>
      </c>
      <c r="W280">
        <f>IF(H280+I280&lt;(20*$Y$1/162),0,R280)</f>
        <v>0</v>
      </c>
      <c r="X280" t="s">
        <v>99</v>
      </c>
    </row>
    <row r="281" spans="1:25" x14ac:dyDescent="0.25">
      <c r="A281" s="62" t="s">
        <v>612</v>
      </c>
      <c r="B281" t="s">
        <v>588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f>IF(G281=0,100,9*J281/G281)</f>
        <v>100</v>
      </c>
      <c r="P281">
        <f>IF(G281=0,100,9*K281/G281)</f>
        <v>100</v>
      </c>
      <c r="Q281" s="35">
        <f>IF(G281=0,0,9*L281/G281)</f>
        <v>0</v>
      </c>
      <c r="R281" s="35">
        <f>IF(H281+I281=0,0,H281/(H281+I281))</f>
        <v>0</v>
      </c>
      <c r="T281">
        <f>IF($G281&lt;$Y$1,100,O281)</f>
        <v>100</v>
      </c>
      <c r="U281">
        <f>IF($G281&lt;$Y$1,100,P281)</f>
        <v>100</v>
      </c>
      <c r="V281">
        <f>IF($G281&lt;$Y$1,0,Q281)</f>
        <v>0</v>
      </c>
      <c r="W281">
        <f>IF(H281+I281&lt;(20*$Y$1/162),0,R281)</f>
        <v>0</v>
      </c>
      <c r="X281" t="s">
        <v>99</v>
      </c>
    </row>
    <row r="282" spans="1:25" x14ac:dyDescent="0.25">
      <c r="A282" s="64" t="s">
        <v>643</v>
      </c>
      <c r="B282" t="s">
        <v>623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f>IF(G282=0,100,9*J282/G282)</f>
        <v>100</v>
      </c>
      <c r="P282">
        <f>IF(G282=0,100,9*K282/G282)</f>
        <v>100</v>
      </c>
      <c r="Q282" s="35">
        <f>IF(G282=0,0,9*L282/G282)</f>
        <v>0</v>
      </c>
      <c r="R282" s="35">
        <f>IF(H282+I282=0,0,H282/(H282+I282))</f>
        <v>0</v>
      </c>
      <c r="T282">
        <f>IF($G282&lt;$Y$1,100,O282)</f>
        <v>100</v>
      </c>
      <c r="U282">
        <f>IF($G282&lt;$Y$1,100,P282)</f>
        <v>100</v>
      </c>
      <c r="V282">
        <f>IF($G282&lt;$Y$1,0,Q282)</f>
        <v>0</v>
      </c>
      <c r="W282">
        <f>IF(H282+I282&lt;(20*$Y$1/162),0,R282)</f>
        <v>0</v>
      </c>
      <c r="X282" t="s">
        <v>770</v>
      </c>
    </row>
    <row r="283" spans="1:25" x14ac:dyDescent="0.25">
      <c r="A283" s="64" t="s">
        <v>653</v>
      </c>
      <c r="B283" t="s">
        <v>623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f>IF(G283=0,100,9*J283/G283)</f>
        <v>100</v>
      </c>
      <c r="P283">
        <f>IF(G283=0,100,9*K283/G283)</f>
        <v>100</v>
      </c>
      <c r="Q283" s="35">
        <f>IF(G283=0,0,9*L283/G283)</f>
        <v>0</v>
      </c>
      <c r="R283" s="35">
        <f>IF(H283+I283=0,0,H283/(H283+I283))</f>
        <v>0</v>
      </c>
      <c r="T283">
        <f>IF($G283&lt;$Y$1,100,O283)</f>
        <v>100</v>
      </c>
      <c r="U283">
        <f>IF($G283&lt;$Y$1,100,P283)</f>
        <v>100</v>
      </c>
      <c r="V283">
        <f>IF($G283&lt;$Y$1,0,Q283)</f>
        <v>0</v>
      </c>
      <c r="W283">
        <f>IF(H283+I283&lt;(20*$Y$1/162),0,R283)</f>
        <v>0</v>
      </c>
      <c r="X283" t="s">
        <v>770</v>
      </c>
    </row>
    <row r="284" spans="1:25" x14ac:dyDescent="0.25">
      <c r="A284" s="64" t="s">
        <v>654</v>
      </c>
      <c r="B284" t="s">
        <v>623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f>IF(G284=0,100,9*J284/G284)</f>
        <v>100</v>
      </c>
      <c r="P284">
        <f>IF(G284=0,100,9*K284/G284)</f>
        <v>100</v>
      </c>
      <c r="Q284" s="35">
        <f>IF(G284=0,0,9*L284/G284)</f>
        <v>0</v>
      </c>
      <c r="R284" s="35">
        <f>IF(H284+I284=0,0,H284/(H284+I284))</f>
        <v>0</v>
      </c>
      <c r="T284">
        <f>IF($G284&lt;$Y$1,100,O284)</f>
        <v>100</v>
      </c>
      <c r="U284">
        <f>IF($G284&lt;$Y$1,100,P284)</f>
        <v>100</v>
      </c>
      <c r="V284">
        <f>IF($G284&lt;$Y$1,0,Q284)</f>
        <v>0</v>
      </c>
      <c r="W284">
        <f>IF(H284+I284&lt;(20*$Y$1/162),0,R284)</f>
        <v>0</v>
      </c>
      <c r="X284" t="s">
        <v>770</v>
      </c>
      <c r="Y284" t="s">
        <v>9</v>
      </c>
    </row>
    <row r="285" spans="1:25" x14ac:dyDescent="0.25">
      <c r="A285" s="64" t="s">
        <v>678</v>
      </c>
      <c r="B285" t="s">
        <v>658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f>IF(G285=0,100,9*J285/G285)</f>
        <v>100</v>
      </c>
      <c r="P285">
        <f>IF(G285=0,100,9*K285/G285)</f>
        <v>100</v>
      </c>
      <c r="Q285" s="35">
        <f>IF(G285=0,0,9*L285/G285)</f>
        <v>0</v>
      </c>
      <c r="R285" s="35">
        <f>IF(H285+I285=0,0,H285/(H285+I285))</f>
        <v>0</v>
      </c>
      <c r="T285">
        <f>IF($G285&lt;$Y$1,100,O285)</f>
        <v>100</v>
      </c>
      <c r="U285">
        <f>IF($G285&lt;$Y$1,100,P285)</f>
        <v>100</v>
      </c>
      <c r="V285">
        <f>IF($G285&lt;$Y$1,0,Q285)</f>
        <v>0</v>
      </c>
      <c r="W285">
        <f>IF(H285+I285&lt;(20*$Y$1/162),0,R285)</f>
        <v>0</v>
      </c>
      <c r="X285" t="s">
        <v>770</v>
      </c>
    </row>
    <row r="286" spans="1:25" x14ac:dyDescent="0.25">
      <c r="A286" s="64" t="s">
        <v>680</v>
      </c>
      <c r="B286" t="s">
        <v>658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f>IF(G286=0,100,9*J286/G286)</f>
        <v>100</v>
      </c>
      <c r="P286">
        <f>IF(G286=0,100,9*K286/G286)</f>
        <v>100</v>
      </c>
      <c r="Q286" s="35">
        <f>IF(G286=0,0,9*L286/G286)</f>
        <v>0</v>
      </c>
      <c r="R286" s="35">
        <f>IF(H286+I286=0,0,H286/(H286+I286))</f>
        <v>0</v>
      </c>
      <c r="T286">
        <f>IF($G286&lt;$Y$1,100,O286)</f>
        <v>100</v>
      </c>
      <c r="U286">
        <f>IF($G286&lt;$Y$1,100,P286)</f>
        <v>100</v>
      </c>
      <c r="V286">
        <f>IF($G286&lt;$Y$1,0,Q286)</f>
        <v>0</v>
      </c>
      <c r="W286">
        <f>IF(H286+I286&lt;(20*$Y$1/162),0,R286)</f>
        <v>0</v>
      </c>
      <c r="X286" t="s">
        <v>770</v>
      </c>
    </row>
    <row r="287" spans="1:25" x14ac:dyDescent="0.25">
      <c r="A287" s="64" t="s">
        <v>682</v>
      </c>
      <c r="B287" t="s">
        <v>658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f>IF(G287=0,100,9*J287/G287)</f>
        <v>100</v>
      </c>
      <c r="P287">
        <f>IF(G287=0,100,9*K287/G287)</f>
        <v>100</v>
      </c>
      <c r="Q287" s="35">
        <f>IF(G287=0,0,9*L287/G287)</f>
        <v>0</v>
      </c>
      <c r="R287" s="35">
        <f>IF(H287+I287=0,0,H287/(H287+I287))</f>
        <v>0</v>
      </c>
      <c r="T287">
        <f>IF($G287&lt;$Y$1,100,O287)</f>
        <v>100</v>
      </c>
      <c r="U287">
        <f>IF($G287&lt;$Y$1,100,P287)</f>
        <v>100</v>
      </c>
      <c r="V287">
        <f>IF($G287&lt;$Y$1,0,Q287)</f>
        <v>0</v>
      </c>
      <c r="W287">
        <f>IF(H287+I287&lt;(20*$Y$1/162),0,R287)</f>
        <v>0</v>
      </c>
      <c r="X287" t="s">
        <v>770</v>
      </c>
    </row>
    <row r="288" spans="1:25" x14ac:dyDescent="0.25">
      <c r="O288">
        <f>IF(G288=0,100,9*J288/G288)</f>
        <v>100</v>
      </c>
      <c r="P288">
        <f>IF(G288=0,100,9*K288/G288)</f>
        <v>100</v>
      </c>
      <c r="Q288" s="35">
        <f>IF(G288=0,0,9*L288/G288)</f>
        <v>0</v>
      </c>
      <c r="R288" s="35">
        <f>IF(H288+I288=0,0,H288/(H288+I288))</f>
        <v>0</v>
      </c>
      <c r="T288">
        <f>IF($G288&lt;$Y$1,100,O288)</f>
        <v>100</v>
      </c>
      <c r="U288">
        <f>IF($G288&lt;$Y$1,100,P288)</f>
        <v>100</v>
      </c>
      <c r="V288">
        <f>IF($G288&lt;$Y$1,0,Q288)</f>
        <v>0</v>
      </c>
      <c r="W288">
        <f>IF(H288+I288&lt;(20*$Y$1/162),0,R288)</f>
        <v>0</v>
      </c>
    </row>
    <row r="289" spans="15:23" x14ac:dyDescent="0.25">
      <c r="O289">
        <f>IF(G289=0,100,9*J289/G289)</f>
        <v>100</v>
      </c>
      <c r="P289">
        <f>IF(G289=0,100,9*K289/G289)</f>
        <v>100</v>
      </c>
      <c r="Q289" s="35">
        <f>IF(G289=0,0,9*L289/G289)</f>
        <v>0</v>
      </c>
      <c r="R289" s="35">
        <f>IF(H289+I289=0,0,H289/(H289+I289))</f>
        <v>0</v>
      </c>
      <c r="T289">
        <f>IF($G289&lt;$Y$1,100,O289)</f>
        <v>100</v>
      </c>
      <c r="U289">
        <f>IF($G289&lt;$Y$1,100,P289)</f>
        <v>100</v>
      </c>
      <c r="V289">
        <f>IF($G289&lt;$Y$1,0,Q289)</f>
        <v>0</v>
      </c>
      <c r="W289">
        <f>IF(H289+I289&lt;(20*$Y$1/162),0,R289)</f>
        <v>0</v>
      </c>
    </row>
    <row r="290" spans="15:23" x14ac:dyDescent="0.25">
      <c r="O290">
        <f>IF(G290=0,100,9*J290/G290)</f>
        <v>100</v>
      </c>
      <c r="P290">
        <f>IF(G290=0,100,9*K290/G290)</f>
        <v>100</v>
      </c>
      <c r="Q290" s="35">
        <f>IF(G290=0,0,9*L290/G290)</f>
        <v>0</v>
      </c>
      <c r="R290" s="35">
        <f>IF(H290+I290=0,0,H290/(H290+I290))</f>
        <v>0</v>
      </c>
      <c r="T290">
        <f>IF($G290&lt;$Y$1,100,O290)</f>
        <v>100</v>
      </c>
      <c r="U290">
        <f>IF($G290&lt;$Y$1,100,P290)</f>
        <v>100</v>
      </c>
      <c r="V290">
        <f>IF($G290&lt;$Y$1,0,Q290)</f>
        <v>0</v>
      </c>
      <c r="W290">
        <f>IF(H290+I290&lt;(20*$Y$1/162),0,R290)</f>
        <v>0</v>
      </c>
    </row>
    <row r="291" spans="15:23" x14ac:dyDescent="0.25">
      <c r="O291">
        <f>IF(G291=0,100,9*J291/G291)</f>
        <v>100</v>
      </c>
      <c r="P291">
        <f>IF(G291=0,100,9*K291/G291)</f>
        <v>100</v>
      </c>
      <c r="Q291" s="35">
        <f>IF(G291=0,0,9*L291/G291)</f>
        <v>0</v>
      </c>
      <c r="R291" s="35">
        <f>IF(H291+I291=0,0,H291/(H291+I291))</f>
        <v>0</v>
      </c>
      <c r="T291">
        <f>IF($G291&lt;$Y$1,100,O291)</f>
        <v>100</v>
      </c>
      <c r="U291">
        <f>IF($G291&lt;$Y$1,100,P291)</f>
        <v>100</v>
      </c>
      <c r="V291">
        <f>IF($G291&lt;$Y$1,0,Q291)</f>
        <v>0</v>
      </c>
      <c r="W291">
        <f>IF(H291+I291&lt;(20*$Y$1/162),0,R291)</f>
        <v>0</v>
      </c>
    </row>
    <row r="292" spans="15:23" x14ac:dyDescent="0.25">
      <c r="O292">
        <f>IF(G292=0,100,9*J292/G292)</f>
        <v>100</v>
      </c>
      <c r="P292">
        <f>IF(G292=0,100,9*K292/G292)</f>
        <v>100</v>
      </c>
      <c r="Q292" s="35">
        <f>IF(G292=0,0,9*L292/G292)</f>
        <v>0</v>
      </c>
      <c r="R292" s="35">
        <f>IF(H292+I292=0,0,H292/(H292+I292))</f>
        <v>0</v>
      </c>
      <c r="T292">
        <f>IF($G292&lt;$Y$1,100,O292)</f>
        <v>100</v>
      </c>
      <c r="U292">
        <f>IF($G292&lt;$Y$1,100,P292)</f>
        <v>100</v>
      </c>
      <c r="V292">
        <f>IF($G292&lt;$Y$1,0,Q292)</f>
        <v>0</v>
      </c>
      <c r="W292">
        <f>IF(H292+I292&lt;(20*$Y$1/162),0,R292)</f>
        <v>0</v>
      </c>
    </row>
    <row r="293" spans="15:23" x14ac:dyDescent="0.25">
      <c r="O293">
        <f>IF(G293=0,100,9*J293/G293)</f>
        <v>100</v>
      </c>
      <c r="P293">
        <f>IF(G293=0,100,9*K293/G293)</f>
        <v>100</v>
      </c>
      <c r="Q293" s="35">
        <f>IF(G293=0,0,9*L293/G293)</f>
        <v>0</v>
      </c>
      <c r="R293" s="35">
        <f>IF(H293+I293=0,0,H293/(H293+I293))</f>
        <v>0</v>
      </c>
      <c r="T293">
        <f>IF($G293&lt;$Y$1,100,O293)</f>
        <v>100</v>
      </c>
      <c r="U293">
        <f>IF($G293&lt;$Y$1,100,P293)</f>
        <v>100</v>
      </c>
      <c r="V293">
        <f>IF($G293&lt;$Y$1,0,Q293)</f>
        <v>0</v>
      </c>
      <c r="W293">
        <f>IF(H293+I293&lt;(20*$Y$1/162),0,R293)</f>
        <v>0</v>
      </c>
    </row>
    <row r="294" spans="15:23" x14ac:dyDescent="0.25">
      <c r="O294">
        <f>IF(G294=0,100,9*J294/G294)</f>
        <v>100</v>
      </c>
      <c r="P294">
        <f>IF(G294=0,100,9*K294/G294)</f>
        <v>100</v>
      </c>
      <c r="Q294" s="35">
        <f>IF(G294=0,0,9*L294/G294)</f>
        <v>0</v>
      </c>
      <c r="R294" s="35">
        <f>IF(H294+I294=0,0,H294/(H294+I294))</f>
        <v>0</v>
      </c>
      <c r="T294">
        <f>IF($G294&lt;$Y$1,100,O294)</f>
        <v>100</v>
      </c>
      <c r="U294">
        <f>IF($G294&lt;$Y$1,100,P294)</f>
        <v>100</v>
      </c>
      <c r="V294">
        <f>IF($G294&lt;$Y$1,0,Q294)</f>
        <v>0</v>
      </c>
      <c r="W294">
        <f>IF(H294+I294&lt;(20*$Y$1/162),0,R294)</f>
        <v>0</v>
      </c>
    </row>
    <row r="295" spans="15:23" x14ac:dyDescent="0.25">
      <c r="O295">
        <f>IF(G295=0,100,9*J295/G295)</f>
        <v>100</v>
      </c>
      <c r="P295">
        <f>IF(G295=0,100,9*K295/G295)</f>
        <v>100</v>
      </c>
      <c r="Q295" s="35">
        <f>IF(G295=0,0,9*L295/G295)</f>
        <v>0</v>
      </c>
      <c r="R295" s="35">
        <f>IF(H295+I295=0,0,H295/(H295+I295))</f>
        <v>0</v>
      </c>
      <c r="T295">
        <f>IF($G295&lt;$Y$1,100,O295)</f>
        <v>100</v>
      </c>
      <c r="U295">
        <f>IF($G295&lt;$Y$1,100,P295)</f>
        <v>100</v>
      </c>
      <c r="V295">
        <f>IF($G295&lt;$Y$1,0,Q295)</f>
        <v>0</v>
      </c>
      <c r="W295">
        <f>IF(H295+I295&lt;(20*$Y$1/162),0,R295)</f>
        <v>0</v>
      </c>
    </row>
    <row r="296" spans="15:23" x14ac:dyDescent="0.25">
      <c r="O296">
        <f>IF(G296=0,100,9*J296/G296)</f>
        <v>100</v>
      </c>
      <c r="P296">
        <f>IF(G296=0,100,9*K296/G296)</f>
        <v>100</v>
      </c>
      <c r="Q296" s="35">
        <f>IF(G296=0,0,9*L296/G296)</f>
        <v>0</v>
      </c>
      <c r="R296" s="35">
        <f>IF(H296+I296=0,0,H296/(H296+I296))</f>
        <v>0</v>
      </c>
      <c r="T296">
        <f>IF($G296&lt;$Y$1,100,O296)</f>
        <v>100</v>
      </c>
      <c r="U296">
        <f>IF($G296&lt;$Y$1,100,P296)</f>
        <v>100</v>
      </c>
      <c r="V296">
        <f>IF($G296&lt;$Y$1,0,Q296)</f>
        <v>0</v>
      </c>
      <c r="W296">
        <f>IF(H296+I296&lt;(20*$Y$1/162),0,R296)</f>
        <v>0</v>
      </c>
    </row>
    <row r="297" spans="15:23" x14ac:dyDescent="0.25">
      <c r="O297">
        <f>IF(G297=0,100,9*J297/G297)</f>
        <v>100</v>
      </c>
      <c r="P297">
        <f>IF(G297=0,100,9*K297/G297)</f>
        <v>100</v>
      </c>
      <c r="Q297" s="35">
        <f>IF(G297=0,0,9*L297/G297)</f>
        <v>0</v>
      </c>
      <c r="R297" s="35">
        <f>IF(H297+I297=0,0,H297/(H297+I297))</f>
        <v>0</v>
      </c>
      <c r="T297">
        <f>IF($G297&lt;$Y$1,100,O297)</f>
        <v>100</v>
      </c>
      <c r="U297">
        <f>IF($G297&lt;$Y$1,100,P297)</f>
        <v>100</v>
      </c>
      <c r="V297">
        <f>IF($G297&lt;$Y$1,0,Q297)</f>
        <v>0</v>
      </c>
      <c r="W297">
        <f>IF(H297+I297&lt;(20*$Y$1/162),0,R297)</f>
        <v>0</v>
      </c>
    </row>
    <row r="298" spans="15:23" x14ac:dyDescent="0.25">
      <c r="O298">
        <f>IF(G298=0,100,9*J298/G298)</f>
        <v>100</v>
      </c>
      <c r="P298">
        <f>IF(G298=0,100,9*K298/G298)</f>
        <v>100</v>
      </c>
      <c r="Q298" s="35">
        <f>IF(G298=0,0,9*L298/G298)</f>
        <v>0</v>
      </c>
      <c r="R298" s="35">
        <f>IF(H298+I298=0,0,H298/(H298+I298))</f>
        <v>0</v>
      </c>
      <c r="T298">
        <f>IF($G298&lt;$Y$1,100,O298)</f>
        <v>100</v>
      </c>
      <c r="U298">
        <f>IF($G298&lt;$Y$1,100,P298)</f>
        <v>100</v>
      </c>
      <c r="V298">
        <f>IF($G298&lt;$Y$1,0,Q298)</f>
        <v>0</v>
      </c>
      <c r="W298">
        <f>IF(H298+I298&lt;(20*$Y$1/162),0,R298)</f>
        <v>0</v>
      </c>
    </row>
    <row r="299" spans="15:23" x14ac:dyDescent="0.25">
      <c r="O299">
        <f>IF(G299=0,100,9*J299/G299)</f>
        <v>100</v>
      </c>
      <c r="P299">
        <f>IF(G299=0,100,9*K299/G299)</f>
        <v>100</v>
      </c>
      <c r="Q299" s="35">
        <f>IF(G299=0,0,9*L299/G299)</f>
        <v>0</v>
      </c>
      <c r="R299" s="35">
        <f>IF(H299+I299=0,0,H299/(H299+I299))</f>
        <v>0</v>
      </c>
      <c r="T299">
        <f>IF($G299&lt;$Y$1,100,O299)</f>
        <v>100</v>
      </c>
      <c r="U299">
        <f>IF($G299&lt;$Y$1,100,P299)</f>
        <v>100</v>
      </c>
      <c r="V299">
        <f>IF($G299&lt;$Y$1,0,Q299)</f>
        <v>0</v>
      </c>
      <c r="W299">
        <f>IF(H299+I299&lt;(20*$Y$1/162),0,R299)</f>
        <v>0</v>
      </c>
    </row>
    <row r="300" spans="15:23" x14ac:dyDescent="0.25">
      <c r="O300">
        <f>IF(G300=0,100,9*J300/G300)</f>
        <v>100</v>
      </c>
      <c r="P300">
        <f>IF(G300=0,100,9*K300/G300)</f>
        <v>100</v>
      </c>
      <c r="Q300" s="35">
        <f>IF(G300=0,0,9*L300/G300)</f>
        <v>0</v>
      </c>
      <c r="R300" s="35">
        <f>IF(H300+I300=0,0,H300/(H300+I300))</f>
        <v>0</v>
      </c>
      <c r="T300">
        <f>IF($G300&lt;$Y$1,100,O300)</f>
        <v>100</v>
      </c>
      <c r="U300">
        <f>IF($G300&lt;$Y$1,100,P300)</f>
        <v>100</v>
      </c>
      <c r="V300">
        <f>IF($G300&lt;$Y$1,0,Q300)</f>
        <v>0</v>
      </c>
      <c r="W300">
        <f>IF(H300+I300&lt;(20*$Y$1/162),0,R300)</f>
        <v>0</v>
      </c>
    </row>
    <row r="301" spans="15:23" x14ac:dyDescent="0.25">
      <c r="O301">
        <f>IF(G301=0,100,9*J301/G301)</f>
        <v>100</v>
      </c>
      <c r="P301">
        <f>IF(G301=0,100,9*K301/G301)</f>
        <v>100</v>
      </c>
      <c r="Q301" s="35">
        <f>IF(G301=0,0,9*L301/G301)</f>
        <v>0</v>
      </c>
      <c r="R301" s="35">
        <f>IF(H301+I301=0,0,H301/(H301+I301))</f>
        <v>0</v>
      </c>
      <c r="T301">
        <f>IF($G301&lt;$Y$1,100,O301)</f>
        <v>100</v>
      </c>
      <c r="U301">
        <f>IF($G301&lt;$Y$1,100,P301)</f>
        <v>100</v>
      </c>
      <c r="V301">
        <f>IF($G301&lt;$Y$1,0,Q301)</f>
        <v>0</v>
      </c>
      <c r="W301">
        <f>IF(H301+I301&lt;(20*$Y$1/162),0,R301)</f>
        <v>0</v>
      </c>
    </row>
    <row r="302" spans="15:23" x14ac:dyDescent="0.25">
      <c r="O302">
        <f>IF(G302=0,100,9*J302/G302)</f>
        <v>100</v>
      </c>
      <c r="P302">
        <f>IF(G302=0,100,9*K302/G302)</f>
        <v>100</v>
      </c>
      <c r="Q302" s="35">
        <f>IF(G302=0,0,9*L302/G302)</f>
        <v>0</v>
      </c>
      <c r="R302" s="35">
        <f>IF(H302+I302=0,0,H302/(H302+I302))</f>
        <v>0</v>
      </c>
      <c r="T302">
        <f>IF($G302&lt;$Y$1,100,O302)</f>
        <v>100</v>
      </c>
      <c r="U302">
        <f>IF($G302&lt;$Y$1,100,P302)</f>
        <v>100</v>
      </c>
      <c r="V302">
        <f>IF($G302&lt;$Y$1,0,Q302)</f>
        <v>0</v>
      </c>
      <c r="W302">
        <f>IF(H302+I302&lt;(20*$Y$1/162),0,R302)</f>
        <v>0</v>
      </c>
    </row>
    <row r="303" spans="15:23" x14ac:dyDescent="0.25">
      <c r="O303">
        <f>IF(G303=0,100,9*J303/G303)</f>
        <v>100</v>
      </c>
      <c r="P303">
        <f>IF(G303=0,100,9*K303/G303)</f>
        <v>100</v>
      </c>
      <c r="Q303" s="35">
        <f>IF(G303=0,0,9*L303/G303)</f>
        <v>0</v>
      </c>
      <c r="R303" s="35">
        <f>IF(H303+I303=0,0,H303/(H303+I303))</f>
        <v>0</v>
      </c>
      <c r="T303">
        <f>IF($G303&lt;$Y$1,100,O303)</f>
        <v>100</v>
      </c>
      <c r="U303">
        <f>IF($G303&lt;$Y$1,100,P303)</f>
        <v>100</v>
      </c>
      <c r="V303">
        <f>IF($G303&lt;$Y$1,0,Q303)</f>
        <v>0</v>
      </c>
      <c r="W303">
        <f>IF(H303+I303&lt;(20*$Y$1/162),0,R303)</f>
        <v>0</v>
      </c>
    </row>
    <row r="304" spans="15:23" x14ac:dyDescent="0.25">
      <c r="O304">
        <f>IF(G304=0,100,9*J304/G304)</f>
        <v>100</v>
      </c>
      <c r="P304">
        <f>IF(G304=0,100,9*K304/G304)</f>
        <v>100</v>
      </c>
      <c r="Q304" s="35">
        <f>IF(G304=0,0,9*L304/G304)</f>
        <v>0</v>
      </c>
      <c r="R304" s="35">
        <f>IF(H304+I304=0,0,H304/(H304+I304))</f>
        <v>0</v>
      </c>
      <c r="T304">
        <f>IF($G304&lt;$Y$1,100,O304)</f>
        <v>100</v>
      </c>
      <c r="U304">
        <f>IF($G304&lt;$Y$1,100,P304)</f>
        <v>100</v>
      </c>
      <c r="V304">
        <f>IF($G304&lt;$Y$1,0,Q304)</f>
        <v>0</v>
      </c>
      <c r="W304">
        <f>IF(H304+I304&lt;(20*$Y$1/162),0,R304)</f>
        <v>0</v>
      </c>
    </row>
    <row r="305" spans="15:23" x14ac:dyDescent="0.25">
      <c r="O305">
        <f>IF(G305=0,100,9*J305/G305)</f>
        <v>100</v>
      </c>
      <c r="P305">
        <f>IF(G305=0,100,9*K305/G305)</f>
        <v>100</v>
      </c>
      <c r="Q305" s="35">
        <f>IF(G305=0,0,9*L305/G305)</f>
        <v>0</v>
      </c>
      <c r="R305" s="35">
        <f>IF(H305+I305=0,0,H305/(H305+I305))</f>
        <v>0</v>
      </c>
      <c r="T305">
        <f>IF($G305&lt;$Y$1,100,O305)</f>
        <v>100</v>
      </c>
      <c r="U305">
        <f>IF($G305&lt;$Y$1,100,P305)</f>
        <v>100</v>
      </c>
      <c r="V305">
        <f>IF($G305&lt;$Y$1,0,Q305)</f>
        <v>0</v>
      </c>
      <c r="W305">
        <f>IF(H305+I305&lt;(20*$Y$1/162),0,R305)</f>
        <v>0</v>
      </c>
    </row>
    <row r="306" spans="15:23" x14ac:dyDescent="0.25">
      <c r="O306">
        <f>IF(G306=0,100,9*J306/G306)</f>
        <v>100</v>
      </c>
      <c r="P306">
        <f>IF(G306=0,100,9*K306/G306)</f>
        <v>100</v>
      </c>
      <c r="Q306" s="35">
        <f>IF(G306=0,0,9*L306/G306)</f>
        <v>0</v>
      </c>
      <c r="R306" s="35">
        <f>IF(H306+I306=0,0,H306/(H306+I306))</f>
        <v>0</v>
      </c>
      <c r="T306">
        <f>IF($G306&lt;$Y$1,100,O306)</f>
        <v>100</v>
      </c>
      <c r="U306">
        <f>IF($G306&lt;$Y$1,100,P306)</f>
        <v>100</v>
      </c>
      <c r="V306">
        <f>IF($G306&lt;$Y$1,0,Q306)</f>
        <v>0</v>
      </c>
      <c r="W306">
        <f>IF(H306+I306&lt;(20*$Y$1/162),0,R306)</f>
        <v>0</v>
      </c>
    </row>
    <row r="307" spans="15:23" x14ac:dyDescent="0.25">
      <c r="O307">
        <f>IF(G307=0,100,9*J307/G307)</f>
        <v>100</v>
      </c>
      <c r="P307">
        <f>IF(G307=0,100,9*K307/G307)</f>
        <v>100</v>
      </c>
      <c r="Q307" s="35">
        <f>IF(G307=0,0,9*L307/G307)</f>
        <v>0</v>
      </c>
      <c r="R307" s="35">
        <f>IF(H307+I307=0,0,H307/(H307+I307))</f>
        <v>0</v>
      </c>
      <c r="T307">
        <f>IF($G307&lt;$Y$1,100,O307)</f>
        <v>100</v>
      </c>
      <c r="U307">
        <f>IF($G307&lt;$Y$1,100,P307)</f>
        <v>100</v>
      </c>
      <c r="V307">
        <f>IF($G307&lt;$Y$1,0,Q307)</f>
        <v>0</v>
      </c>
      <c r="W307">
        <f>IF(H307+I307&lt;(20*$Y$1/162),0,R307)</f>
        <v>0</v>
      </c>
    </row>
    <row r="308" spans="15:23" x14ac:dyDescent="0.25">
      <c r="O308">
        <f>IF(G308=0,100,9*J308/G308)</f>
        <v>100</v>
      </c>
      <c r="P308">
        <f>IF(G308=0,100,9*K308/G308)</f>
        <v>100</v>
      </c>
      <c r="Q308" s="35">
        <f>IF(G308=0,0,9*L308/G308)</f>
        <v>0</v>
      </c>
      <c r="R308" s="35">
        <f>IF(H308+I308=0,0,H308/(H308+I308))</f>
        <v>0</v>
      </c>
      <c r="T308">
        <f>IF($G308&lt;$Y$1,100,O308)</f>
        <v>100</v>
      </c>
      <c r="U308">
        <f>IF($G308&lt;$Y$1,100,P308)</f>
        <v>100</v>
      </c>
      <c r="V308">
        <f>IF($G308&lt;$Y$1,0,Q308)</f>
        <v>0</v>
      </c>
      <c r="W308">
        <f>IF(H308+I308&lt;(20*$Y$1/162),0,R308)</f>
        <v>0</v>
      </c>
    </row>
    <row r="309" spans="15:23" x14ac:dyDescent="0.25">
      <c r="O309">
        <f>IF(G309=0,100,9*J309/G309)</f>
        <v>100</v>
      </c>
      <c r="P309">
        <f>IF(G309=0,100,9*K309/G309)</f>
        <v>100</v>
      </c>
      <c r="Q309" s="35">
        <f>IF(G309=0,0,9*L309/G309)</f>
        <v>0</v>
      </c>
      <c r="R309" s="35">
        <f>IF(H309+I309=0,0,H309/(H309+I309))</f>
        <v>0</v>
      </c>
      <c r="T309">
        <f>IF($G309&lt;$Y$1,100,O309)</f>
        <v>100</v>
      </c>
      <c r="U309">
        <f>IF($G309&lt;$Y$1,100,P309)</f>
        <v>100</v>
      </c>
      <c r="V309">
        <f>IF($G309&lt;$Y$1,0,Q309)</f>
        <v>0</v>
      </c>
      <c r="W309">
        <f>IF(H309+I309&lt;(20*$Y$1/162),0,R309)</f>
        <v>0</v>
      </c>
    </row>
    <row r="310" spans="15:23" x14ac:dyDescent="0.25">
      <c r="O310">
        <f>IF(G310=0,100,9*J310/G310)</f>
        <v>100</v>
      </c>
      <c r="P310">
        <f>IF(G310=0,100,9*K310/G310)</f>
        <v>100</v>
      </c>
      <c r="Q310" s="35">
        <f>IF(G310=0,0,9*L310/G310)</f>
        <v>0</v>
      </c>
      <c r="R310" s="35">
        <f>IF(H310+I310=0,0,H310/(H310+I310))</f>
        <v>0</v>
      </c>
      <c r="T310">
        <f>IF($G310&lt;$Y$1,100,O310)</f>
        <v>100</v>
      </c>
      <c r="U310">
        <f>IF($G310&lt;$Y$1,100,P310)</f>
        <v>100</v>
      </c>
      <c r="V310">
        <f>IF($G310&lt;$Y$1,0,Q310)</f>
        <v>0</v>
      </c>
      <c r="W310">
        <f>IF(H310+I310&lt;(20*$Y$1/162),0,R310)</f>
        <v>0</v>
      </c>
    </row>
    <row r="311" spans="15:23" x14ac:dyDescent="0.25">
      <c r="O311">
        <f>IF(G311=0,100,9*J311/G311)</f>
        <v>100</v>
      </c>
      <c r="P311">
        <f>IF(G311=0,100,9*K311/G311)</f>
        <v>100</v>
      </c>
      <c r="Q311" s="35">
        <f>IF(G311=0,0,9*L311/G311)</f>
        <v>0</v>
      </c>
      <c r="R311" s="35">
        <f>IF(H311+I311=0,0,H311/(H311+I311))</f>
        <v>0</v>
      </c>
      <c r="T311">
        <f>IF($G311&lt;$Y$1,100,O311)</f>
        <v>100</v>
      </c>
      <c r="U311">
        <f>IF($G311&lt;$Y$1,100,P311)</f>
        <v>100</v>
      </c>
      <c r="V311">
        <f>IF($G311&lt;$Y$1,0,Q311)</f>
        <v>0</v>
      </c>
      <c r="W311">
        <f>IF(H311+I311&lt;(20*$Y$1/162),0,R311)</f>
        <v>0</v>
      </c>
    </row>
    <row r="312" spans="15:23" x14ac:dyDescent="0.25">
      <c r="O312">
        <f>IF(G312=0,100,9*J312/G312)</f>
        <v>100</v>
      </c>
      <c r="P312">
        <f>IF(G312=0,100,9*K312/G312)</f>
        <v>100</v>
      </c>
      <c r="Q312" s="35">
        <f>IF(G312=0,0,9*L312/G312)</f>
        <v>0</v>
      </c>
      <c r="R312" s="35">
        <f>IF(H312+I312=0,0,H312/(H312+I312))</f>
        <v>0</v>
      </c>
      <c r="T312">
        <f>IF($G312&lt;$Y$1,100,O312)</f>
        <v>100</v>
      </c>
      <c r="U312">
        <f>IF($G312&lt;$Y$1,100,P312)</f>
        <v>100</v>
      </c>
      <c r="V312">
        <f>IF($G312&lt;$Y$1,0,Q312)</f>
        <v>0</v>
      </c>
      <c r="W312">
        <f>IF(H312+I312&lt;(20*$Y$1/162),0,R312)</f>
        <v>0</v>
      </c>
    </row>
    <row r="313" spans="15:23" x14ac:dyDescent="0.25">
      <c r="O313">
        <f>IF(G313=0,100,9*J313/G313)</f>
        <v>100</v>
      </c>
      <c r="P313">
        <f>IF(G313=0,100,9*K313/G313)</f>
        <v>100</v>
      </c>
      <c r="Q313" s="35">
        <f>IF(G313=0,0,9*L313/G313)</f>
        <v>0</v>
      </c>
      <c r="R313" s="35">
        <f>IF(H313+I313=0,0,H313/(H313+I313))</f>
        <v>0</v>
      </c>
      <c r="T313">
        <f>IF($G313&lt;$Y$1,100,O313)</f>
        <v>100</v>
      </c>
      <c r="U313">
        <f>IF($G313&lt;$Y$1,100,P313)</f>
        <v>100</v>
      </c>
      <c r="V313">
        <f>IF($G313&lt;$Y$1,0,Q313)</f>
        <v>0</v>
      </c>
      <c r="W313">
        <f>IF(H313+I313&lt;(20*$Y$1/162),0,R313)</f>
        <v>0</v>
      </c>
    </row>
    <row r="314" spans="15:23" x14ac:dyDescent="0.25">
      <c r="O314">
        <f>IF(G314=0,100,9*J314/G314)</f>
        <v>100</v>
      </c>
      <c r="P314">
        <f>IF(G314=0,100,9*K314/G314)</f>
        <v>100</v>
      </c>
      <c r="Q314" s="35">
        <f>IF(G314=0,0,9*L314/G314)</f>
        <v>0</v>
      </c>
      <c r="R314" s="35">
        <f>IF(H314+I314=0,0,H314/(H314+I314))</f>
        <v>0</v>
      </c>
      <c r="T314">
        <f>IF($G314&lt;$Y$1,100,O314)</f>
        <v>100</v>
      </c>
      <c r="U314">
        <f>IF($G314&lt;$Y$1,100,P314)</f>
        <v>100</v>
      </c>
      <c r="V314">
        <f>IF($G314&lt;$Y$1,0,Q314)</f>
        <v>0</v>
      </c>
      <c r="W314">
        <f>IF(H314+I314&lt;(20*$Y$1/162),0,R314)</f>
        <v>0</v>
      </c>
    </row>
    <row r="315" spans="15:23" x14ac:dyDescent="0.25">
      <c r="O315">
        <f>IF(G315=0,100,9*J315/G315)</f>
        <v>100</v>
      </c>
      <c r="P315">
        <f>IF(G315=0,100,9*K315/G315)</f>
        <v>100</v>
      </c>
      <c r="Q315" s="35">
        <f>IF(G315=0,0,9*L315/G315)</f>
        <v>0</v>
      </c>
      <c r="R315" s="35">
        <f>IF(H315+I315=0,0,H315/(H315+I315))</f>
        <v>0</v>
      </c>
      <c r="T315">
        <f>IF($G315&lt;$Y$1,100,O315)</f>
        <v>100</v>
      </c>
      <c r="U315">
        <f>IF($G315&lt;$Y$1,100,P315)</f>
        <v>100</v>
      </c>
      <c r="V315">
        <f>IF($G315&lt;$Y$1,0,Q315)</f>
        <v>0</v>
      </c>
      <c r="W315">
        <f>IF(H315+I315&lt;(20*$Y$1/162),0,R315)</f>
        <v>0</v>
      </c>
    </row>
    <row r="316" spans="15:23" x14ac:dyDescent="0.25">
      <c r="O316">
        <f>IF(G316=0,100,9*J316/G316)</f>
        <v>100</v>
      </c>
      <c r="P316">
        <f>IF(G316=0,100,9*K316/G316)</f>
        <v>100</v>
      </c>
      <c r="Q316" s="35">
        <f>IF(G316=0,0,9*L316/G316)</f>
        <v>0</v>
      </c>
      <c r="R316" s="35">
        <f>IF(H316+I316=0,0,H316/(H316+I316))</f>
        <v>0</v>
      </c>
      <c r="T316">
        <f>IF($G316&lt;$Y$1,100,O316)</f>
        <v>100</v>
      </c>
      <c r="U316">
        <f>IF($G316&lt;$Y$1,100,P316)</f>
        <v>100</v>
      </c>
      <c r="V316">
        <f>IF($G316&lt;$Y$1,0,Q316)</f>
        <v>0</v>
      </c>
      <c r="W316">
        <f>IF(H316+I316&lt;(20*$Y$1/162),0,R316)</f>
        <v>0</v>
      </c>
    </row>
    <row r="317" spans="15:23" x14ac:dyDescent="0.25">
      <c r="O317">
        <f>IF(G317=0,100,9*J317/G317)</f>
        <v>100</v>
      </c>
      <c r="P317">
        <f>IF(G317=0,100,9*K317/G317)</f>
        <v>100</v>
      </c>
      <c r="Q317" s="35">
        <f>IF(G317=0,0,9*L317/G317)</f>
        <v>0</v>
      </c>
      <c r="R317" s="35">
        <f>IF(H317+I317=0,0,H317/(H317+I317))</f>
        <v>0</v>
      </c>
      <c r="T317">
        <f>IF($G317&lt;$Y$1,100,O317)</f>
        <v>100</v>
      </c>
      <c r="U317">
        <f>IF($G317&lt;$Y$1,100,P317)</f>
        <v>100</v>
      </c>
      <c r="V317">
        <f>IF($G317&lt;$Y$1,0,Q317)</f>
        <v>0</v>
      </c>
      <c r="W317">
        <f>IF(H317+I317&lt;(20*$Y$1/162),0,R317)</f>
        <v>0</v>
      </c>
    </row>
    <row r="318" spans="15:23" x14ac:dyDescent="0.25">
      <c r="O318">
        <f>IF(G318=0,100,9*J318/G318)</f>
        <v>100</v>
      </c>
      <c r="P318">
        <f>IF(G318=0,100,9*K318/G318)</f>
        <v>100</v>
      </c>
      <c r="Q318" s="35">
        <f>IF(G318=0,0,9*L318/G318)</f>
        <v>0</v>
      </c>
      <c r="R318" s="35">
        <f>IF(H318+I318=0,0,H318/(H318+I318))</f>
        <v>0</v>
      </c>
      <c r="T318">
        <f>IF($G318&lt;$Y$1,100,O318)</f>
        <v>100</v>
      </c>
      <c r="U318">
        <f>IF($G318&lt;$Y$1,100,P318)</f>
        <v>100</v>
      </c>
      <c r="V318">
        <f>IF($G318&lt;$Y$1,0,Q318)</f>
        <v>0</v>
      </c>
      <c r="W318">
        <f>IF(H318+I318&lt;(20*$Y$1/162),0,R318)</f>
        <v>0</v>
      </c>
    </row>
    <row r="319" spans="15:23" x14ac:dyDescent="0.25">
      <c r="O319">
        <f>IF(G319=0,100,9*J319/G319)</f>
        <v>100</v>
      </c>
      <c r="P319">
        <f>IF(G319=0,100,9*K319/G319)</f>
        <v>100</v>
      </c>
      <c r="Q319" s="35">
        <f>IF(G319=0,0,9*L319/G319)</f>
        <v>0</v>
      </c>
      <c r="R319" s="35">
        <f>IF(H319+I319=0,0,H319/(H319+I319))</f>
        <v>0</v>
      </c>
      <c r="T319">
        <f>IF($G319&lt;$Y$1,100,O319)</f>
        <v>100</v>
      </c>
      <c r="U319">
        <f>IF($G319&lt;$Y$1,100,P319)</f>
        <v>100</v>
      </c>
      <c r="V319">
        <f>IF($G319&lt;$Y$1,0,Q319)</f>
        <v>0</v>
      </c>
      <c r="W319">
        <f>IF(H319+I319&lt;(20*$Y$1/162),0,R319)</f>
        <v>0</v>
      </c>
    </row>
    <row r="320" spans="15:23" x14ac:dyDescent="0.25">
      <c r="O320">
        <f>IF(G320=0,100,9*J320/G320)</f>
        <v>100</v>
      </c>
      <c r="P320">
        <f>IF(G320=0,100,9*K320/G320)</f>
        <v>100</v>
      </c>
      <c r="Q320" s="35">
        <f>IF(G320=0,0,9*L320/G320)</f>
        <v>0</v>
      </c>
      <c r="R320" s="35">
        <f>IF(H320+I320=0,0,H320/(H320+I320))</f>
        <v>0</v>
      </c>
      <c r="T320">
        <f>IF($G320&lt;$Y$1,100,O320)</f>
        <v>100</v>
      </c>
      <c r="U320">
        <f>IF($G320&lt;$Y$1,100,P320)</f>
        <v>100</v>
      </c>
      <c r="V320">
        <f>IF($G320&lt;$Y$1,0,Q320)</f>
        <v>0</v>
      </c>
      <c r="W320">
        <f>IF(H320+I320&lt;(20*$Y$1/162),0,R320)</f>
        <v>0</v>
      </c>
    </row>
    <row r="321" spans="15:23" x14ac:dyDescent="0.25">
      <c r="O321">
        <f>IF(G321=0,100,9*J321/G321)</f>
        <v>100</v>
      </c>
      <c r="P321">
        <f>IF(G321=0,100,9*K321/G321)</f>
        <v>100</v>
      </c>
      <c r="Q321" s="35">
        <f>IF(G321=0,0,9*L321/G321)</f>
        <v>0</v>
      </c>
      <c r="R321" s="35">
        <f>IF(H321+I321=0,0,H321/(H321+I321))</f>
        <v>0</v>
      </c>
      <c r="T321">
        <f>IF($G321&lt;$Y$1,100,O321)</f>
        <v>100</v>
      </c>
      <c r="U321">
        <f>IF($G321&lt;$Y$1,100,P321)</f>
        <v>100</v>
      </c>
      <c r="V321">
        <f>IF($G321&lt;$Y$1,0,Q321)</f>
        <v>0</v>
      </c>
      <c r="W321">
        <f>IF(H321+I321&lt;(20*$Y$1/162),0,R321)</f>
        <v>0</v>
      </c>
    </row>
    <row r="322" spans="15:23" x14ac:dyDescent="0.25">
      <c r="O322">
        <f>IF(G322=0,100,9*J322/G322)</f>
        <v>100</v>
      </c>
      <c r="P322">
        <f>IF(G322=0,100,9*K322/G322)</f>
        <v>100</v>
      </c>
      <c r="Q322" s="35">
        <f>IF(G322=0,0,9*L322/G322)</f>
        <v>0</v>
      </c>
      <c r="R322" s="35">
        <f>IF(H322+I322=0,0,H322/(H322+I322))</f>
        <v>0</v>
      </c>
      <c r="T322">
        <f>IF($G322&lt;$Y$1,100,O322)</f>
        <v>100</v>
      </c>
      <c r="U322">
        <f>IF($G322&lt;$Y$1,100,P322)</f>
        <v>100</v>
      </c>
      <c r="V322">
        <f>IF($G322&lt;$Y$1,0,Q322)</f>
        <v>0</v>
      </c>
      <c r="W322">
        <f>IF(H322+I322&lt;(20*$Y$1/162),0,R322)</f>
        <v>0</v>
      </c>
    </row>
    <row r="323" spans="15:23" x14ac:dyDescent="0.25">
      <c r="O323">
        <f>IF(G323=0,100,9*J323/G323)</f>
        <v>100</v>
      </c>
      <c r="P323">
        <f>IF(G323=0,100,9*K323/G323)</f>
        <v>100</v>
      </c>
      <c r="Q323" s="35">
        <f>IF(G323=0,0,9*L323/G323)</f>
        <v>0</v>
      </c>
      <c r="R323" s="35">
        <f>IF(H323+I323=0,0,H323/(H323+I323))</f>
        <v>0</v>
      </c>
      <c r="T323">
        <f>IF($G323&lt;$Y$1,100,O323)</f>
        <v>100</v>
      </c>
      <c r="U323">
        <f>IF($G323&lt;$Y$1,100,P323)</f>
        <v>100</v>
      </c>
      <c r="V323">
        <f>IF($G323&lt;$Y$1,0,Q323)</f>
        <v>0</v>
      </c>
      <c r="W323">
        <f>IF(H323+I323&lt;(20*$Y$1/162),0,R323)</f>
        <v>0</v>
      </c>
    </row>
    <row r="324" spans="15:23" x14ac:dyDescent="0.25">
      <c r="O324">
        <f>IF(G324=0,100,9*J324/G324)</f>
        <v>100</v>
      </c>
      <c r="P324">
        <f>IF(G324=0,100,9*K324/G324)</f>
        <v>100</v>
      </c>
      <c r="Q324" s="35">
        <f>IF(G324=0,0,9*L324/G324)</f>
        <v>0</v>
      </c>
      <c r="R324" s="35">
        <f>IF(H324+I324=0,0,H324/(H324+I324))</f>
        <v>0</v>
      </c>
      <c r="T324">
        <f>IF($G324&lt;$Y$1,100,O324)</f>
        <v>100</v>
      </c>
      <c r="U324">
        <f>IF($G324&lt;$Y$1,100,P324)</f>
        <v>100</v>
      </c>
      <c r="V324">
        <f>IF($G324&lt;$Y$1,0,Q324)</f>
        <v>0</v>
      </c>
      <c r="W324">
        <f>IF(H324+I324&lt;(20*$Y$1/162),0,R324)</f>
        <v>0</v>
      </c>
    </row>
    <row r="325" spans="15:23" x14ac:dyDescent="0.25">
      <c r="O325">
        <f>IF(G325=0,100,9*J325/G325)</f>
        <v>100</v>
      </c>
      <c r="P325">
        <f>IF(G325=0,100,9*K325/G325)</f>
        <v>100</v>
      </c>
      <c r="Q325" s="35">
        <f>IF(G325=0,0,9*L325/G325)</f>
        <v>0</v>
      </c>
      <c r="R325" s="35">
        <f>IF(H325+I325=0,0,H325/(H325+I325))</f>
        <v>0</v>
      </c>
      <c r="T325">
        <f>IF($G325&lt;$Y$1,100,O325)</f>
        <v>100</v>
      </c>
      <c r="U325">
        <f>IF($G325&lt;$Y$1,100,P325)</f>
        <v>100</v>
      </c>
      <c r="V325">
        <f>IF($G325&lt;$Y$1,0,Q325)</f>
        <v>0</v>
      </c>
      <c r="W325">
        <f>IF(H325+I325&lt;(20*$Y$1/162),0,R325)</f>
        <v>0</v>
      </c>
    </row>
    <row r="326" spans="15:23" x14ac:dyDescent="0.25">
      <c r="O326">
        <f>IF(G326=0,100,9*J326/G326)</f>
        <v>100</v>
      </c>
      <c r="P326">
        <f>IF(G326=0,100,9*K326/G326)</f>
        <v>100</v>
      </c>
      <c r="Q326" s="35">
        <f>IF(G326=0,0,9*L326/G326)</f>
        <v>0</v>
      </c>
      <c r="R326" s="35">
        <f>IF(H326+I326=0,0,H326/(H326+I326))</f>
        <v>0</v>
      </c>
      <c r="T326">
        <f>IF($G326&lt;$Y$1,100,O326)</f>
        <v>100</v>
      </c>
      <c r="U326">
        <f>IF($G326&lt;$Y$1,100,P326)</f>
        <v>100</v>
      </c>
      <c r="V326">
        <f>IF($G326&lt;$Y$1,0,Q326)</f>
        <v>0</v>
      </c>
      <c r="W326">
        <f>IF(H326+I326&lt;(20*$Y$1/162),0,R326)</f>
        <v>0</v>
      </c>
    </row>
    <row r="327" spans="15:23" x14ac:dyDescent="0.25">
      <c r="O327">
        <f>IF(G327=0,100,9*J327/G327)</f>
        <v>100</v>
      </c>
      <c r="P327">
        <f>IF(G327=0,100,9*K327/G327)</f>
        <v>100</v>
      </c>
      <c r="Q327" s="35">
        <f>IF(G327=0,0,9*L327/G327)</f>
        <v>0</v>
      </c>
      <c r="R327" s="35">
        <f>IF(H327+I327=0,0,H327/(H327+I327))</f>
        <v>0</v>
      </c>
      <c r="T327">
        <f>IF($G327&lt;$Y$1,100,O327)</f>
        <v>100</v>
      </c>
      <c r="U327">
        <f>IF($G327&lt;$Y$1,100,P327)</f>
        <v>100</v>
      </c>
      <c r="V327">
        <f>IF($G327&lt;$Y$1,0,Q327)</f>
        <v>0</v>
      </c>
      <c r="W327">
        <f>IF(H327+I327&lt;(20*$Y$1/162),0,R327)</f>
        <v>0</v>
      </c>
    </row>
    <row r="328" spans="15:23" x14ac:dyDescent="0.25">
      <c r="O328">
        <f>IF(G328=0,100,9*J328/G328)</f>
        <v>100</v>
      </c>
      <c r="P328">
        <f>IF(G328=0,100,9*K328/G328)</f>
        <v>100</v>
      </c>
      <c r="Q328" s="35">
        <f>IF(G328=0,0,9*L328/G328)</f>
        <v>0</v>
      </c>
      <c r="R328" s="35">
        <f>IF(H328+I328=0,0,H328/(H328+I328))</f>
        <v>0</v>
      </c>
      <c r="T328">
        <f>IF($G328&lt;$Y$1,100,O328)</f>
        <v>100</v>
      </c>
      <c r="U328">
        <f>IF($G328&lt;$Y$1,100,P328)</f>
        <v>100</v>
      </c>
      <c r="V328">
        <f>IF($G328&lt;$Y$1,0,Q328)</f>
        <v>0</v>
      </c>
      <c r="W328">
        <f>IF(H328+I328&lt;(20*$Y$1/162),0,R328)</f>
        <v>0</v>
      </c>
    </row>
    <row r="329" spans="15:23" x14ac:dyDescent="0.25">
      <c r="O329">
        <f>IF(G329=0,100,9*J329/G329)</f>
        <v>100</v>
      </c>
      <c r="P329">
        <f>IF(G329=0,100,9*K329/G329)</f>
        <v>100</v>
      </c>
      <c r="Q329" s="35">
        <f>IF(G329=0,0,9*L329/G329)</f>
        <v>0</v>
      </c>
      <c r="R329" s="35">
        <f>IF(H329+I329=0,0,H329/(H329+I329))</f>
        <v>0</v>
      </c>
      <c r="T329">
        <f>IF($G329&lt;$Y$1,100,O329)</f>
        <v>100</v>
      </c>
      <c r="U329">
        <f>IF($G329&lt;$Y$1,100,P329)</f>
        <v>100</v>
      </c>
      <c r="V329">
        <f>IF($G329&lt;$Y$1,0,Q329)</f>
        <v>0</v>
      </c>
      <c r="W329">
        <f>IF(H329+I329&lt;(20*$Y$1/162),0,R329)</f>
        <v>0</v>
      </c>
    </row>
    <row r="330" spans="15:23" x14ac:dyDescent="0.25">
      <c r="O330">
        <f>IF(G330=0,100,9*J330/G330)</f>
        <v>100</v>
      </c>
      <c r="P330">
        <f>IF(G330=0,100,9*K330/G330)</f>
        <v>100</v>
      </c>
      <c r="Q330" s="35">
        <f>IF(G330=0,0,9*L330/G330)</f>
        <v>0</v>
      </c>
      <c r="R330" s="35">
        <f>IF(H330+I330=0,0,H330/(H330+I330))</f>
        <v>0</v>
      </c>
      <c r="T330">
        <f>IF($G330&lt;$Y$1,100,O330)</f>
        <v>100</v>
      </c>
      <c r="U330">
        <f>IF($G330&lt;$Y$1,100,P330)</f>
        <v>100</v>
      </c>
      <c r="V330">
        <f>IF($G330&lt;$Y$1,0,Q330)</f>
        <v>0</v>
      </c>
      <c r="W330">
        <f>IF(H330+I330&lt;(20*$Y$1/162),0,R330)</f>
        <v>0</v>
      </c>
    </row>
    <row r="331" spans="15:23" x14ac:dyDescent="0.25">
      <c r="O331">
        <f>IF(G331=0,100,9*J331/G331)</f>
        <v>100</v>
      </c>
      <c r="P331">
        <f>IF(G331=0,100,9*K331/G331)</f>
        <v>100</v>
      </c>
      <c r="Q331" s="35">
        <f>IF(G331=0,0,9*L331/G331)</f>
        <v>0</v>
      </c>
      <c r="R331" s="35">
        <f>IF(H331+I331=0,0,H331/(H331+I331))</f>
        <v>0</v>
      </c>
      <c r="T331">
        <f>IF($G331&lt;$Y$1,100,O331)</f>
        <v>100</v>
      </c>
      <c r="U331">
        <f>IF($G331&lt;$Y$1,100,P331)</f>
        <v>100</v>
      </c>
      <c r="V331">
        <f>IF($G331&lt;$Y$1,0,Q331)</f>
        <v>0</v>
      </c>
      <c r="W331">
        <f>IF(H331+I331&lt;(20*$Y$1/162),0,R331)</f>
        <v>0</v>
      </c>
    </row>
    <row r="332" spans="15:23" x14ac:dyDescent="0.25">
      <c r="O332">
        <f>IF(G332=0,100,9*J332/G332)</f>
        <v>100</v>
      </c>
      <c r="P332">
        <f>IF(G332=0,100,9*K332/G332)</f>
        <v>100</v>
      </c>
      <c r="Q332" s="35">
        <f>IF(G332=0,0,9*L332/G332)</f>
        <v>0</v>
      </c>
      <c r="R332" s="35">
        <f>IF(H332+I332=0,0,H332/(H332+I332))</f>
        <v>0</v>
      </c>
      <c r="T332">
        <f>IF($G332&lt;$Y$1,100,O332)</f>
        <v>100</v>
      </c>
      <c r="U332">
        <f>IF($G332&lt;$Y$1,100,P332)</f>
        <v>100</v>
      </c>
      <c r="V332">
        <f>IF($G332&lt;$Y$1,0,Q332)</f>
        <v>0</v>
      </c>
      <c r="W332">
        <f>IF(H332+I332&lt;(20*$Y$1/162),0,R332)</f>
        <v>0</v>
      </c>
    </row>
    <row r="333" spans="15:23" x14ac:dyDescent="0.25">
      <c r="O333">
        <f>IF(G333=0,100,9*J333/G333)</f>
        <v>100</v>
      </c>
      <c r="P333">
        <f>IF(G333=0,100,9*K333/G333)</f>
        <v>100</v>
      </c>
      <c r="Q333" s="35">
        <f>IF(G333=0,0,9*L333/G333)</f>
        <v>0</v>
      </c>
      <c r="R333" s="35">
        <f>IF(H333+I333=0,0,H333/(H333+I333))</f>
        <v>0</v>
      </c>
      <c r="T333">
        <f>IF($G333&lt;$Y$1,100,O333)</f>
        <v>100</v>
      </c>
      <c r="U333">
        <f>IF($G333&lt;$Y$1,100,P333)</f>
        <v>100</v>
      </c>
      <c r="V333">
        <f>IF($G333&lt;$Y$1,0,Q333)</f>
        <v>0</v>
      </c>
      <c r="W333">
        <f>IF(H333+I333&lt;(20*$Y$1/162),0,R333)</f>
        <v>0</v>
      </c>
    </row>
    <row r="334" spans="15:23" x14ac:dyDescent="0.25">
      <c r="O334">
        <f>IF(G334=0,100,9*J334/G334)</f>
        <v>100</v>
      </c>
      <c r="P334">
        <f>IF(G334=0,100,9*K334/G334)</f>
        <v>100</v>
      </c>
      <c r="Q334" s="35">
        <f>IF(G334=0,0,9*L334/G334)</f>
        <v>0</v>
      </c>
      <c r="R334" s="35">
        <f>IF(H334+I334=0,0,H334/(H334+I334))</f>
        <v>0</v>
      </c>
      <c r="T334">
        <f>IF($G334&lt;$Y$1,100,O334)</f>
        <v>100</v>
      </c>
      <c r="U334">
        <f>IF($G334&lt;$Y$1,100,P334)</f>
        <v>100</v>
      </c>
      <c r="V334">
        <f>IF($G334&lt;$Y$1,0,Q334)</f>
        <v>0</v>
      </c>
      <c r="W334">
        <f>IF(H334+I334&lt;(20*$Y$1/162),0,R334)</f>
        <v>0</v>
      </c>
    </row>
    <row r="335" spans="15:23" x14ac:dyDescent="0.25">
      <c r="O335">
        <f>IF(G335=0,100,9*J335/G335)</f>
        <v>100</v>
      </c>
      <c r="P335">
        <f>IF(G335=0,100,9*K335/G335)</f>
        <v>100</v>
      </c>
      <c r="Q335" s="35">
        <f>IF(G335=0,0,9*L335/G335)</f>
        <v>0</v>
      </c>
      <c r="R335" s="35">
        <f>IF(H335+I335=0,0,H335/(H335+I335))</f>
        <v>0</v>
      </c>
      <c r="T335">
        <f>IF($G335&lt;$Y$1,100,O335)</f>
        <v>100</v>
      </c>
      <c r="U335">
        <f>IF($G335&lt;$Y$1,100,P335)</f>
        <v>100</v>
      </c>
      <c r="V335">
        <f>IF($G335&lt;$Y$1,0,Q335)</f>
        <v>0</v>
      </c>
      <c r="W335">
        <f>IF(H335+I335&lt;(20*$Y$1/162),0,R335)</f>
        <v>0</v>
      </c>
    </row>
    <row r="336" spans="15:23" x14ac:dyDescent="0.25">
      <c r="O336">
        <f>IF(G336=0,100,9*J336/G336)</f>
        <v>100</v>
      </c>
      <c r="P336">
        <f>IF(G336=0,100,9*K336/G336)</f>
        <v>100</v>
      </c>
      <c r="Q336" s="35">
        <f>IF(G336=0,0,9*L336/G336)</f>
        <v>0</v>
      </c>
      <c r="R336" s="35">
        <f>IF(H336+I336=0,0,H336/(H336+I336))</f>
        <v>0</v>
      </c>
      <c r="T336">
        <f>IF($G336&lt;$Y$1,100,O336)</f>
        <v>100</v>
      </c>
      <c r="U336">
        <f>IF($G336&lt;$Y$1,100,P336)</f>
        <v>100</v>
      </c>
      <c r="V336">
        <f>IF($G336&lt;$Y$1,0,Q336)</f>
        <v>0</v>
      </c>
      <c r="W336">
        <f>IF(H336+I336&lt;(20*$Y$1/162),0,R336)</f>
        <v>0</v>
      </c>
    </row>
    <row r="337" spans="15:23" x14ac:dyDescent="0.25">
      <c r="O337">
        <f>IF(G337=0,100,9*J337/G337)</f>
        <v>100</v>
      </c>
      <c r="P337">
        <f>IF(G337=0,100,9*K337/G337)</f>
        <v>100</v>
      </c>
      <c r="Q337" s="35">
        <f>IF(G337=0,0,9*L337/G337)</f>
        <v>0</v>
      </c>
      <c r="R337" s="35">
        <f>IF(H337+I337=0,0,H337/(H337+I337))</f>
        <v>0</v>
      </c>
      <c r="T337">
        <f>IF($G337&lt;$Y$1,100,O337)</f>
        <v>100</v>
      </c>
      <c r="U337">
        <f>IF($G337&lt;$Y$1,100,P337)</f>
        <v>100</v>
      </c>
      <c r="V337">
        <f>IF($G337&lt;$Y$1,0,Q337)</f>
        <v>0</v>
      </c>
      <c r="W337">
        <f>IF(H337+I337&lt;(20*$Y$1/162),0,R337)</f>
        <v>0</v>
      </c>
    </row>
    <row r="338" spans="15:23" x14ac:dyDescent="0.25">
      <c r="O338">
        <f>IF(G338=0,100,9*J338/G338)</f>
        <v>100</v>
      </c>
      <c r="P338">
        <f>IF(G338=0,100,9*K338/G338)</f>
        <v>100</v>
      </c>
      <c r="Q338" s="35">
        <f>IF(G338=0,0,9*L338/G338)</f>
        <v>0</v>
      </c>
      <c r="R338" s="35">
        <f>IF(H338+I338=0,0,H338/(H338+I338))</f>
        <v>0</v>
      </c>
      <c r="T338">
        <f>IF($G338&lt;$Y$1,100,O338)</f>
        <v>100</v>
      </c>
      <c r="U338">
        <f>IF($G338&lt;$Y$1,100,P338)</f>
        <v>100</v>
      </c>
      <c r="V338">
        <f>IF($G338&lt;$Y$1,0,Q338)</f>
        <v>0</v>
      </c>
      <c r="W338">
        <f>IF(H338+I338&lt;(20*$Y$1/162),0,R338)</f>
        <v>0</v>
      </c>
    </row>
    <row r="339" spans="15:23" x14ac:dyDescent="0.25">
      <c r="O339">
        <f>IF(G339=0,100,9*J339/G339)</f>
        <v>100</v>
      </c>
      <c r="P339">
        <f>IF(G339=0,100,9*K339/G339)</f>
        <v>100</v>
      </c>
      <c r="Q339" s="35">
        <f>IF(G339=0,0,9*L339/G339)</f>
        <v>0</v>
      </c>
      <c r="R339" s="35">
        <f>IF(H339+I339=0,0,H339/(H339+I339))</f>
        <v>0</v>
      </c>
      <c r="T339">
        <f>IF($G339&lt;$Y$1,100,O339)</f>
        <v>100</v>
      </c>
      <c r="U339">
        <f>IF($G339&lt;$Y$1,100,P339)</f>
        <v>100</v>
      </c>
      <c r="V339">
        <f>IF($G339&lt;$Y$1,0,Q339)</f>
        <v>0</v>
      </c>
      <c r="W339">
        <f>IF(H339+I339&lt;(20*$Y$1/162),0,R339)</f>
        <v>0</v>
      </c>
    </row>
    <row r="340" spans="15:23" x14ac:dyDescent="0.25">
      <c r="O340">
        <f>IF(G340=0,100,9*J340/G340)</f>
        <v>100</v>
      </c>
      <c r="P340">
        <f>IF(G340=0,100,9*K340/G340)</f>
        <v>100</v>
      </c>
      <c r="Q340" s="35">
        <f>IF(G340=0,0,9*L340/G340)</f>
        <v>0</v>
      </c>
      <c r="R340" s="35">
        <f>IF(H340+I340=0,0,H340/(H340+I340))</f>
        <v>0</v>
      </c>
      <c r="T340">
        <f>IF($G340&lt;$Y$1,100,O340)</f>
        <v>100</v>
      </c>
      <c r="U340">
        <f>IF($G340&lt;$Y$1,100,P340)</f>
        <v>100</v>
      </c>
      <c r="V340">
        <f>IF($G340&lt;$Y$1,0,Q340)</f>
        <v>0</v>
      </c>
      <c r="W340">
        <f>IF(H340+I340&lt;(20*$Y$1/162),0,R340)</f>
        <v>0</v>
      </c>
    </row>
    <row r="341" spans="15:23" x14ac:dyDescent="0.25">
      <c r="O341">
        <f>IF(G341=0,100,9*J341/G341)</f>
        <v>100</v>
      </c>
      <c r="P341">
        <f>IF(G341=0,100,9*K341/G341)</f>
        <v>100</v>
      </c>
      <c r="Q341" s="35">
        <f>IF(G341=0,0,9*L341/G341)</f>
        <v>0</v>
      </c>
      <c r="R341" s="35">
        <f>IF(H341+I341=0,0,H341/(H341+I341))</f>
        <v>0</v>
      </c>
      <c r="T341">
        <f>IF($G341&lt;$Y$1,100,O341)</f>
        <v>100</v>
      </c>
      <c r="U341">
        <f>IF($G341&lt;$Y$1,100,P341)</f>
        <v>100</v>
      </c>
      <c r="V341">
        <f>IF($G341&lt;$Y$1,0,Q341)</f>
        <v>0</v>
      </c>
      <c r="W341">
        <f>IF(H341+I341&lt;(20*$Y$1/162),0,R341)</f>
        <v>0</v>
      </c>
    </row>
    <row r="342" spans="15:23" x14ac:dyDescent="0.25">
      <c r="O342">
        <f>IF(G342=0,100,9*J342/G342)</f>
        <v>100</v>
      </c>
      <c r="P342">
        <f>IF(G342=0,100,9*K342/G342)</f>
        <v>100</v>
      </c>
      <c r="Q342" s="35">
        <f>IF(G342=0,0,9*L342/G342)</f>
        <v>0</v>
      </c>
      <c r="R342" s="35">
        <f>IF(H342+I342=0,0,H342/(H342+I342))</f>
        <v>0</v>
      </c>
      <c r="T342">
        <f>IF($G342&lt;$Y$1,100,O342)</f>
        <v>100</v>
      </c>
      <c r="U342">
        <f>IF($G342&lt;$Y$1,100,P342)</f>
        <v>100</v>
      </c>
      <c r="V342">
        <f>IF($G342&lt;$Y$1,0,Q342)</f>
        <v>0</v>
      </c>
      <c r="W342">
        <f>IF(H342+I342&lt;(20*$Y$1/162),0,R342)</f>
        <v>0</v>
      </c>
    </row>
    <row r="343" spans="15:23" x14ac:dyDescent="0.25">
      <c r="O343">
        <f>IF(G343=0,100,9*J343/G343)</f>
        <v>100</v>
      </c>
      <c r="P343">
        <f>IF(G343=0,100,9*K343/G343)</f>
        <v>100</v>
      </c>
      <c r="Q343" s="35">
        <f>IF(G343=0,0,9*L343/G343)</f>
        <v>0</v>
      </c>
      <c r="R343" s="35">
        <f>IF(H343+I343=0,0,H343/(H343+I343))</f>
        <v>0</v>
      </c>
      <c r="T343">
        <f>IF($G343&lt;$Y$1,100,O343)</f>
        <v>100</v>
      </c>
      <c r="U343">
        <f>IF($G343&lt;$Y$1,100,P343)</f>
        <v>100</v>
      </c>
      <c r="V343">
        <f>IF($G343&lt;$Y$1,0,Q343)</f>
        <v>0</v>
      </c>
      <c r="W343">
        <f>IF(H343+I343&lt;(20*$Y$1/162),0,R343)</f>
        <v>0</v>
      </c>
    </row>
    <row r="344" spans="15:23" x14ac:dyDescent="0.25">
      <c r="O344">
        <f>IF(G344=0,100,9*J344/G344)</f>
        <v>100</v>
      </c>
      <c r="P344">
        <f>IF(G344=0,100,9*K344/G344)</f>
        <v>100</v>
      </c>
      <c r="Q344" s="35">
        <f>IF(G344=0,0,9*L344/G344)</f>
        <v>0</v>
      </c>
      <c r="R344" s="35">
        <f>IF(H344+I344=0,0,H344/(H344+I344))</f>
        <v>0</v>
      </c>
      <c r="T344">
        <f>IF($G344&lt;$Y$1,100,O344)</f>
        <v>100</v>
      </c>
      <c r="U344">
        <f>IF($G344&lt;$Y$1,100,P344)</f>
        <v>100</v>
      </c>
      <c r="V344">
        <f>IF($G344&lt;$Y$1,0,Q344)</f>
        <v>0</v>
      </c>
      <c r="W344">
        <f>IF(H344+I344&lt;(20*$Y$1/162),0,R344)</f>
        <v>0</v>
      </c>
    </row>
    <row r="345" spans="15:23" x14ac:dyDescent="0.25">
      <c r="O345">
        <f>IF(G345=0,100,9*J345/G345)</f>
        <v>100</v>
      </c>
      <c r="P345">
        <f>IF(G345=0,100,9*K345/G345)</f>
        <v>100</v>
      </c>
      <c r="Q345" s="35">
        <f>IF(G345=0,0,9*L345/G345)</f>
        <v>0</v>
      </c>
      <c r="R345" s="35">
        <f>IF(H345+I345=0,0,H345/(H345+I345))</f>
        <v>0</v>
      </c>
      <c r="T345">
        <f>IF($G345&lt;$Y$1,100,O345)</f>
        <v>100</v>
      </c>
      <c r="U345">
        <f>IF($G345&lt;$Y$1,100,P345)</f>
        <v>100</v>
      </c>
      <c r="V345">
        <f>IF($G345&lt;$Y$1,0,Q345)</f>
        <v>0</v>
      </c>
      <c r="W345">
        <f>IF(H345+I345&lt;(20*$Y$1/162),0,R345)</f>
        <v>0</v>
      </c>
    </row>
    <row r="346" spans="15:23" x14ac:dyDescent="0.25">
      <c r="O346">
        <f>IF(G346=0,100,9*J346/G346)</f>
        <v>100</v>
      </c>
      <c r="P346">
        <f>IF(G346=0,100,9*K346/G346)</f>
        <v>100</v>
      </c>
      <c r="Q346" s="35">
        <f>IF(G346=0,0,9*L346/G346)</f>
        <v>0</v>
      </c>
      <c r="R346" s="35">
        <f>IF(H346+I346=0,0,H346/(H346+I346))</f>
        <v>0</v>
      </c>
      <c r="T346">
        <f>IF($G346&lt;$Y$1,100,O346)</f>
        <v>100</v>
      </c>
      <c r="U346">
        <f>IF($G346&lt;$Y$1,100,P346)</f>
        <v>100</v>
      </c>
      <c r="V346">
        <f>IF($G346&lt;$Y$1,0,Q346)</f>
        <v>0</v>
      </c>
      <c r="W346">
        <f>IF(H346+I346&lt;(20*$Y$1/162),0,R346)</f>
        <v>0</v>
      </c>
    </row>
    <row r="347" spans="15:23" x14ac:dyDescent="0.25">
      <c r="O347">
        <f>IF(G347=0,100,9*J347/G347)</f>
        <v>100</v>
      </c>
      <c r="P347">
        <f>IF(G347=0,100,9*K347/G347)</f>
        <v>100</v>
      </c>
      <c r="Q347" s="35">
        <f>IF(G347=0,0,9*L347/G347)</f>
        <v>0</v>
      </c>
      <c r="R347" s="35">
        <f>IF(H347+I347=0,0,H347/(H347+I347))</f>
        <v>0</v>
      </c>
      <c r="T347">
        <f>IF($G347&lt;$Y$1,100,O347)</f>
        <v>100</v>
      </c>
      <c r="U347">
        <f>IF($G347&lt;$Y$1,100,P347)</f>
        <v>100</v>
      </c>
      <c r="V347">
        <f>IF($G347&lt;$Y$1,0,Q347)</f>
        <v>0</v>
      </c>
      <c r="W347">
        <f>IF(H347+I347&lt;(20*$Y$1/162),0,R347)</f>
        <v>0</v>
      </c>
    </row>
    <row r="348" spans="15:23" x14ac:dyDescent="0.25">
      <c r="O348">
        <f>IF(G348=0,100,9*J348/G348)</f>
        <v>100</v>
      </c>
      <c r="P348">
        <f>IF(G348=0,100,9*K348/G348)</f>
        <v>100</v>
      </c>
      <c r="Q348" s="35">
        <f>IF(G348=0,0,9*L348/G348)</f>
        <v>0</v>
      </c>
      <c r="R348" s="35">
        <f>IF(H348+I348=0,0,H348/(H348+I348))</f>
        <v>0</v>
      </c>
      <c r="T348">
        <f>IF($G348&lt;$Y$1,100,O348)</f>
        <v>100</v>
      </c>
      <c r="U348">
        <f>IF($G348&lt;$Y$1,100,P348)</f>
        <v>100</v>
      </c>
      <c r="V348">
        <f>IF($G348&lt;$Y$1,0,Q348)</f>
        <v>0</v>
      </c>
      <c r="W348">
        <f>IF(H348+I348&lt;(20*$Y$1/162),0,R348)</f>
        <v>0</v>
      </c>
    </row>
    <row r="349" spans="15:23" x14ac:dyDescent="0.25">
      <c r="O349">
        <f>IF(G349=0,100,9*J349/G349)</f>
        <v>100</v>
      </c>
      <c r="P349">
        <f>IF(G349=0,100,9*K349/G349)</f>
        <v>100</v>
      </c>
      <c r="Q349" s="35">
        <f>IF(G349=0,0,9*L349/G349)</f>
        <v>0</v>
      </c>
      <c r="R349" s="35">
        <f>IF(H349+I349=0,0,H349/(H349+I349))</f>
        <v>0</v>
      </c>
      <c r="T349">
        <f>IF($G349&lt;$Y$1,100,O349)</f>
        <v>100</v>
      </c>
      <c r="U349">
        <f>IF($G349&lt;$Y$1,100,P349)</f>
        <v>100</v>
      </c>
      <c r="V349">
        <f>IF($G349&lt;$Y$1,0,Q349)</f>
        <v>0</v>
      </c>
      <c r="W349">
        <f>IF(H349+I349&lt;(20*$Y$1/162),0,R349)</f>
        <v>0</v>
      </c>
    </row>
    <row r="350" spans="15:23" x14ac:dyDescent="0.25">
      <c r="O350">
        <f>IF(G350=0,100,9*J350/G350)</f>
        <v>100</v>
      </c>
      <c r="P350">
        <f>IF(G350=0,100,9*K350/G350)</f>
        <v>100</v>
      </c>
      <c r="Q350" s="35">
        <f>IF(G350=0,0,9*L350/G350)</f>
        <v>0</v>
      </c>
      <c r="R350" s="35">
        <f>IF(H350+I350=0,0,H350/(H350+I350))</f>
        <v>0</v>
      </c>
      <c r="T350">
        <f>IF($G350&lt;$Y$1,100,O350)</f>
        <v>100</v>
      </c>
      <c r="U350">
        <f>IF($G350&lt;$Y$1,100,P350)</f>
        <v>100</v>
      </c>
      <c r="V350">
        <f>IF($G350&lt;$Y$1,0,Q350)</f>
        <v>0</v>
      </c>
      <c r="W350">
        <f>IF(H350+I350&lt;(20*$Y$1/162),0,R350)</f>
        <v>0</v>
      </c>
    </row>
    <row r="351" spans="15:23" x14ac:dyDescent="0.25">
      <c r="O351">
        <f>IF(G351=0,100,9*J351/G351)</f>
        <v>100</v>
      </c>
      <c r="P351">
        <f>IF(G351=0,100,9*K351/G351)</f>
        <v>100</v>
      </c>
      <c r="Q351" s="35">
        <f>IF(G351=0,0,9*L351/G351)</f>
        <v>0</v>
      </c>
      <c r="R351" s="35">
        <f>IF(H351+I351=0,0,H351/(H351+I351))</f>
        <v>0</v>
      </c>
      <c r="T351">
        <f>IF($G351&lt;$Y$1,100,O351)</f>
        <v>100</v>
      </c>
      <c r="U351">
        <f>IF($G351&lt;$Y$1,100,P351)</f>
        <v>100</v>
      </c>
      <c r="V351">
        <f>IF($G351&lt;$Y$1,0,Q351)</f>
        <v>0</v>
      </c>
      <c r="W351">
        <f>IF(H351+I351&lt;(20*$Y$1/162),0,R351)</f>
        <v>0</v>
      </c>
    </row>
    <row r="352" spans="15:23" x14ac:dyDescent="0.25">
      <c r="O352">
        <f>IF(G352=0,100,9*J352/G352)</f>
        <v>100</v>
      </c>
      <c r="P352">
        <f>IF(G352=0,100,9*K352/G352)</f>
        <v>100</v>
      </c>
      <c r="Q352" s="35">
        <f>IF(G352=0,0,9*L352/G352)</f>
        <v>0</v>
      </c>
      <c r="R352" s="35">
        <f>IF(H352+I352=0,0,H352/(H352+I352))</f>
        <v>0</v>
      </c>
      <c r="T352">
        <f>IF($G352&lt;$Y$1,100,O352)</f>
        <v>100</v>
      </c>
      <c r="U352">
        <f>IF($G352&lt;$Y$1,100,P352)</f>
        <v>100</v>
      </c>
      <c r="V352">
        <f>IF($G352&lt;$Y$1,0,Q352)</f>
        <v>0</v>
      </c>
      <c r="W352">
        <f>IF(H352+I352&lt;(20*$Y$1/162),0,R352)</f>
        <v>0</v>
      </c>
    </row>
    <row r="353" spans="15:23" x14ac:dyDescent="0.25">
      <c r="O353">
        <f>IF(G353=0,100,9*J353/G353)</f>
        <v>100</v>
      </c>
      <c r="P353">
        <f>IF(G353=0,100,9*K353/G353)</f>
        <v>100</v>
      </c>
      <c r="Q353" s="35">
        <f>IF(G353=0,0,9*L353/G353)</f>
        <v>0</v>
      </c>
      <c r="R353" s="35">
        <f>IF(H353+I353=0,0,H353/(H353+I353))</f>
        <v>0</v>
      </c>
      <c r="T353">
        <f>IF($G353&lt;$Y$1,100,O353)</f>
        <v>100</v>
      </c>
      <c r="U353">
        <f>IF($G353&lt;$Y$1,100,P353)</f>
        <v>100</v>
      </c>
      <c r="V353">
        <f>IF($G353&lt;$Y$1,0,Q353)</f>
        <v>0</v>
      </c>
      <c r="W353">
        <f>IF(H353+I353&lt;(20*$Y$1/162),0,R353)</f>
        <v>0</v>
      </c>
    </row>
    <row r="354" spans="15:23" x14ac:dyDescent="0.25">
      <c r="O354">
        <f>IF(G354=0,100,9*J354/G354)</f>
        <v>100</v>
      </c>
      <c r="P354">
        <f>IF(G354=0,100,9*K354/G354)</f>
        <v>100</v>
      </c>
      <c r="Q354" s="35">
        <f>IF(G354=0,0,9*L354/G354)</f>
        <v>0</v>
      </c>
      <c r="R354" s="35">
        <f>IF(H354+I354=0,0,H354/(H354+I354))</f>
        <v>0</v>
      </c>
      <c r="T354">
        <f>IF($G354&lt;$Y$1,100,O354)</f>
        <v>100</v>
      </c>
      <c r="U354">
        <f>IF($G354&lt;$Y$1,100,P354)</f>
        <v>100</v>
      </c>
      <c r="V354">
        <f>IF($G354&lt;$Y$1,0,Q354)</f>
        <v>0</v>
      </c>
      <c r="W354">
        <f>IF(H354+I354&lt;(20*$Y$1/162),0,R354)</f>
        <v>0</v>
      </c>
    </row>
    <row r="355" spans="15:23" x14ac:dyDescent="0.25">
      <c r="O355">
        <f>IF(G355=0,100,9*J355/G355)</f>
        <v>100</v>
      </c>
      <c r="P355">
        <f>IF(G355=0,100,9*K355/G355)</f>
        <v>100</v>
      </c>
      <c r="Q355" s="35">
        <f>IF(G355=0,0,9*L355/G355)</f>
        <v>0</v>
      </c>
      <c r="R355" s="35">
        <f>IF(H355+I355=0,0,H355/(H355+I355))</f>
        <v>0</v>
      </c>
      <c r="T355">
        <f>IF($G355&lt;$Y$1,100,O355)</f>
        <v>100</v>
      </c>
      <c r="U355">
        <f>IF($G355&lt;$Y$1,100,P355)</f>
        <v>100</v>
      </c>
      <c r="V355">
        <f>IF($G355&lt;$Y$1,0,Q355)</f>
        <v>0</v>
      </c>
      <c r="W355">
        <f>IF(H355+I355&lt;(20*$Y$1/162),0,R355)</f>
        <v>0</v>
      </c>
    </row>
    <row r="356" spans="15:23" x14ac:dyDescent="0.25">
      <c r="O356">
        <f>IF(G356=0,100,9*J356/G356)</f>
        <v>100</v>
      </c>
      <c r="P356">
        <f>IF(G356=0,100,9*K356/G356)</f>
        <v>100</v>
      </c>
      <c r="Q356" s="35">
        <f>IF(G356=0,0,9*L356/G356)</f>
        <v>0</v>
      </c>
      <c r="R356" s="35">
        <f>IF(H356+I356=0,0,H356/(H356+I356))</f>
        <v>0</v>
      </c>
      <c r="T356">
        <f>IF($G356&lt;$Y$1,100,O356)</f>
        <v>100</v>
      </c>
      <c r="U356">
        <f>IF($G356&lt;$Y$1,100,P356)</f>
        <v>100</v>
      </c>
      <c r="V356">
        <f>IF($G356&lt;$Y$1,0,Q356)</f>
        <v>0</v>
      </c>
      <c r="W356">
        <f>IF(H356+I356&lt;(20*$Y$1/162),0,R356)</f>
        <v>0</v>
      </c>
    </row>
    <row r="357" spans="15:23" x14ac:dyDescent="0.25">
      <c r="O357">
        <f>IF(G357=0,100,9*J357/G357)</f>
        <v>100</v>
      </c>
      <c r="P357">
        <f>IF(G357=0,100,9*K357/G357)</f>
        <v>100</v>
      </c>
      <c r="Q357" s="35">
        <f>IF(G357=0,0,9*L357/G357)</f>
        <v>0</v>
      </c>
      <c r="R357" s="35">
        <f>IF(H357+I357=0,0,H357/(H357+I357))</f>
        <v>0</v>
      </c>
      <c r="T357">
        <f>IF($G357&lt;$Y$1,100,O357)</f>
        <v>100</v>
      </c>
      <c r="U357">
        <f>IF($G357&lt;$Y$1,100,P357)</f>
        <v>100</v>
      </c>
      <c r="V357">
        <f>IF($G357&lt;$Y$1,0,Q357)</f>
        <v>0</v>
      </c>
      <c r="W357">
        <f>IF(H357+I357&lt;(20*$Y$1/162),0,R357)</f>
        <v>0</v>
      </c>
    </row>
    <row r="358" spans="15:23" x14ac:dyDescent="0.25">
      <c r="O358">
        <f>IF(G358=0,100,9*J358/G358)</f>
        <v>100</v>
      </c>
      <c r="P358">
        <f>IF(G358=0,100,9*K358/G358)</f>
        <v>100</v>
      </c>
      <c r="Q358" s="35">
        <f>IF(G358=0,0,9*L358/G358)</f>
        <v>0</v>
      </c>
      <c r="R358" s="35">
        <f>IF(H358+I358=0,0,H358/(H358+I358))</f>
        <v>0</v>
      </c>
      <c r="T358">
        <f>IF($G358&lt;$Y$1,100,O358)</f>
        <v>100</v>
      </c>
      <c r="U358">
        <f>IF($G358&lt;$Y$1,100,P358)</f>
        <v>100</v>
      </c>
      <c r="V358">
        <f>IF($G358&lt;$Y$1,0,Q358)</f>
        <v>0</v>
      </c>
      <c r="W358">
        <f>IF(H358+I358&lt;(20*$Y$1/162),0,R358)</f>
        <v>0</v>
      </c>
    </row>
    <row r="359" spans="15:23" x14ac:dyDescent="0.25">
      <c r="O359">
        <f>IF(G359=0,100,9*J359/G359)</f>
        <v>100</v>
      </c>
      <c r="P359">
        <f>IF(G359=0,100,9*K359/G359)</f>
        <v>100</v>
      </c>
      <c r="Q359" s="35">
        <f>IF(G359=0,0,9*L359/G359)</f>
        <v>0</v>
      </c>
      <c r="R359" s="35">
        <f>IF(H359+I359=0,0,H359/(H359+I359))</f>
        <v>0</v>
      </c>
      <c r="T359">
        <f>IF($G359&lt;$Y$1,100,O359)</f>
        <v>100</v>
      </c>
      <c r="U359">
        <f>IF($G359&lt;$Y$1,100,P359)</f>
        <v>100</v>
      </c>
      <c r="V359">
        <f>IF($G359&lt;$Y$1,0,Q359)</f>
        <v>0</v>
      </c>
      <c r="W359">
        <f>IF(H359+I359&lt;(20*$Y$1/162),0,R359)</f>
        <v>0</v>
      </c>
    </row>
    <row r="360" spans="15:23" x14ac:dyDescent="0.25">
      <c r="O360">
        <f>IF(G360=0,100,9*J360/G360)</f>
        <v>100</v>
      </c>
      <c r="P360">
        <f>IF(G360=0,100,9*K360/G360)</f>
        <v>100</v>
      </c>
      <c r="Q360" s="35">
        <f>IF(G360=0,0,9*L360/G360)</f>
        <v>0</v>
      </c>
      <c r="R360" s="35">
        <f>IF(H360+I360=0,0,H360/(H360+I360))</f>
        <v>0</v>
      </c>
      <c r="T360">
        <f>IF($G360&lt;$Y$1,100,O360)</f>
        <v>100</v>
      </c>
      <c r="U360">
        <f>IF($G360&lt;$Y$1,100,P360)</f>
        <v>100</v>
      </c>
      <c r="V360">
        <f>IF($G360&lt;$Y$1,0,Q360)</f>
        <v>0</v>
      </c>
      <c r="W360">
        <f>IF(H360+I360&lt;(20*$Y$1/162),0,R360)</f>
        <v>0</v>
      </c>
    </row>
    <row r="361" spans="15:23" x14ac:dyDescent="0.25">
      <c r="O361">
        <f>IF(G361=0,100,9*J361/G361)</f>
        <v>100</v>
      </c>
      <c r="P361">
        <f>IF(G361=0,100,9*K361/G361)</f>
        <v>100</v>
      </c>
      <c r="Q361" s="35">
        <f>IF(G361=0,0,9*L361/G361)</f>
        <v>0</v>
      </c>
      <c r="R361" s="35">
        <f>IF(H361+I361=0,0,H361/(H361+I361))</f>
        <v>0</v>
      </c>
      <c r="T361">
        <f>IF($G361&lt;$Y$1,100,O361)</f>
        <v>100</v>
      </c>
      <c r="U361">
        <f>IF($G361&lt;$Y$1,100,P361)</f>
        <v>100</v>
      </c>
      <c r="V361">
        <f>IF($G361&lt;$Y$1,0,Q361)</f>
        <v>0</v>
      </c>
      <c r="W361">
        <f>IF(H361+I361&lt;(20*$Y$1/162),0,R361)</f>
        <v>0</v>
      </c>
    </row>
    <row r="362" spans="15:23" x14ac:dyDescent="0.25">
      <c r="O362">
        <f>IF(G362=0,100,9*J362/G362)</f>
        <v>100</v>
      </c>
      <c r="P362">
        <f>IF(G362=0,100,9*K362/G362)</f>
        <v>100</v>
      </c>
      <c r="Q362" s="35">
        <f>IF(G362=0,0,9*L362/G362)</f>
        <v>0</v>
      </c>
      <c r="R362" s="35">
        <f>IF(H362+I362=0,0,H362/(H362+I362))</f>
        <v>0</v>
      </c>
      <c r="T362">
        <f>IF($G362&lt;$Y$1,100,O362)</f>
        <v>100</v>
      </c>
      <c r="U362">
        <f>IF($G362&lt;$Y$1,100,P362)</f>
        <v>100</v>
      </c>
      <c r="V362">
        <f>IF($G362&lt;$Y$1,0,Q362)</f>
        <v>0</v>
      </c>
      <c r="W362">
        <f>IF(H362+I362&lt;(20*$Y$1/162),0,R362)</f>
        <v>0</v>
      </c>
    </row>
    <row r="363" spans="15:23" x14ac:dyDescent="0.25">
      <c r="O363">
        <f>IF(G363=0,100,9*J363/G363)</f>
        <v>100</v>
      </c>
      <c r="P363">
        <f>IF(G363=0,100,9*K363/G363)</f>
        <v>100</v>
      </c>
      <c r="Q363" s="35">
        <f>IF(G363=0,0,9*L363/G363)</f>
        <v>0</v>
      </c>
      <c r="R363" s="35">
        <f>IF(H363+I363=0,0,H363/(H363+I363))</f>
        <v>0</v>
      </c>
      <c r="T363">
        <f>IF($G363&lt;$Y$1,100,O363)</f>
        <v>100</v>
      </c>
      <c r="U363">
        <f>IF($G363&lt;$Y$1,100,P363)</f>
        <v>100</v>
      </c>
      <c r="V363">
        <f>IF($G363&lt;$Y$1,0,Q363)</f>
        <v>0</v>
      </c>
      <c r="W363">
        <f>IF(H363+I363&lt;(20*$Y$1/162),0,R363)</f>
        <v>0</v>
      </c>
    </row>
    <row r="364" spans="15:23" x14ac:dyDescent="0.25">
      <c r="O364">
        <f>IF(G364=0,100,9*J364/G364)</f>
        <v>100</v>
      </c>
      <c r="P364">
        <f>IF(G364=0,100,9*K364/G364)</f>
        <v>100</v>
      </c>
      <c r="Q364" s="35">
        <f>IF(G364=0,0,9*L364/G364)</f>
        <v>0</v>
      </c>
      <c r="R364" s="35">
        <f>IF(H364+I364=0,0,H364/(H364+I364))</f>
        <v>0</v>
      </c>
      <c r="T364">
        <f>IF($G364&lt;$Y$1,100,O364)</f>
        <v>100</v>
      </c>
      <c r="U364">
        <f>IF($G364&lt;$Y$1,100,P364)</f>
        <v>100</v>
      </c>
      <c r="V364">
        <f>IF($G364&lt;$Y$1,0,Q364)</f>
        <v>0</v>
      </c>
      <c r="W364">
        <f>IF(H364+I364&lt;(20*$Y$1/162),0,R364)</f>
        <v>0</v>
      </c>
    </row>
    <row r="365" spans="15:23" x14ac:dyDescent="0.25">
      <c r="O365">
        <f>IF(G365=0,100,9*J365/G365)</f>
        <v>100</v>
      </c>
      <c r="P365">
        <f>IF(G365=0,100,9*K365/G365)</f>
        <v>100</v>
      </c>
      <c r="Q365" s="35">
        <f>IF(G365=0,0,9*L365/G365)</f>
        <v>0</v>
      </c>
      <c r="R365" s="35">
        <f>IF(H365+I365=0,0,H365/(H365+I365))</f>
        <v>0</v>
      </c>
      <c r="T365">
        <f>IF($G365&lt;$Y$1,100,O365)</f>
        <v>100</v>
      </c>
      <c r="U365">
        <f>IF($G365&lt;$Y$1,100,P365)</f>
        <v>100</v>
      </c>
      <c r="V365">
        <f>IF($G365&lt;$Y$1,0,Q365)</f>
        <v>0</v>
      </c>
      <c r="W365">
        <f>IF(H365+I365&lt;(20*$Y$1/162),0,R365)</f>
        <v>0</v>
      </c>
    </row>
    <row r="366" spans="15:23" x14ac:dyDescent="0.25">
      <c r="O366">
        <f>IF(G366=0,100,9*J366/G366)</f>
        <v>100</v>
      </c>
      <c r="P366">
        <f>IF(G366=0,100,9*K366/G366)</f>
        <v>100</v>
      </c>
      <c r="Q366" s="35">
        <f>IF(G366=0,0,9*L366/G366)</f>
        <v>0</v>
      </c>
      <c r="R366" s="35">
        <f>IF(H366+I366=0,0,H366/(H366+I366))</f>
        <v>0</v>
      </c>
      <c r="T366">
        <f>IF($G366&lt;$Y$1,100,O366)</f>
        <v>100</v>
      </c>
      <c r="U366">
        <f>IF($G366&lt;$Y$1,100,P366)</f>
        <v>100</v>
      </c>
      <c r="V366">
        <f>IF($G366&lt;$Y$1,0,Q366)</f>
        <v>0</v>
      </c>
      <c r="W366">
        <f>IF(H366+I366&lt;(20*$Y$1/162),0,R366)</f>
        <v>0</v>
      </c>
    </row>
    <row r="367" spans="15:23" x14ac:dyDescent="0.25">
      <c r="O367">
        <f>IF(G367=0,100,9*J367/G367)</f>
        <v>100</v>
      </c>
      <c r="P367">
        <f>IF(G367=0,100,9*K367/G367)</f>
        <v>100</v>
      </c>
      <c r="Q367" s="35">
        <f>IF(G367=0,0,9*L367/G367)</f>
        <v>0</v>
      </c>
      <c r="R367" s="35">
        <f>IF(H367+I367=0,0,H367/(H367+I367))</f>
        <v>0</v>
      </c>
      <c r="T367">
        <f>IF($G367&lt;$Y$1,100,O367)</f>
        <v>100</v>
      </c>
      <c r="U367">
        <f>IF($G367&lt;$Y$1,100,P367)</f>
        <v>100</v>
      </c>
      <c r="V367">
        <f>IF($G367&lt;$Y$1,0,Q367)</f>
        <v>0</v>
      </c>
      <c r="W367">
        <f>IF(H367+I367&lt;(20*$Y$1/162),0,R367)</f>
        <v>0</v>
      </c>
    </row>
    <row r="368" spans="15:23" x14ac:dyDescent="0.25">
      <c r="O368">
        <f>IF(G368=0,100,9*J368/G368)</f>
        <v>100</v>
      </c>
      <c r="P368">
        <f>IF(G368=0,100,9*K368/G368)</f>
        <v>100</v>
      </c>
      <c r="Q368" s="35">
        <f>IF(G368=0,0,9*L368/G368)</f>
        <v>0</v>
      </c>
      <c r="R368" s="35">
        <f>IF(H368+I368=0,0,H368/(H368+I368))</f>
        <v>0</v>
      </c>
      <c r="T368">
        <f>IF($G368&lt;$Y$1,100,O368)</f>
        <v>100</v>
      </c>
      <c r="U368">
        <f>IF($G368&lt;$Y$1,100,P368)</f>
        <v>100</v>
      </c>
      <c r="V368">
        <f>IF($G368&lt;$Y$1,0,Q368)</f>
        <v>0</v>
      </c>
      <c r="W368">
        <f>IF(H368+I368&lt;(20*$Y$1/162),0,R368)</f>
        <v>0</v>
      </c>
    </row>
    <row r="369" spans="15:23" x14ac:dyDescent="0.25">
      <c r="O369">
        <f>IF(G369=0,100,9*J369/G369)</f>
        <v>100</v>
      </c>
      <c r="P369">
        <f>IF(G369=0,100,9*K369/G369)</f>
        <v>100</v>
      </c>
      <c r="Q369" s="35">
        <f>IF(G369=0,0,9*L369/G369)</f>
        <v>0</v>
      </c>
      <c r="R369" s="35">
        <f>IF(H369+I369=0,0,H369/(H369+I369))</f>
        <v>0</v>
      </c>
      <c r="T369">
        <f>IF($G369&lt;$Y$1,100,O369)</f>
        <v>100</v>
      </c>
      <c r="U369">
        <f>IF($G369&lt;$Y$1,100,P369)</f>
        <v>100</v>
      </c>
      <c r="V369">
        <f>IF($G369&lt;$Y$1,0,Q369)</f>
        <v>0</v>
      </c>
      <c r="W369">
        <f>IF(H369+I369&lt;(20*$Y$1/162),0,R369)</f>
        <v>0</v>
      </c>
    </row>
    <row r="370" spans="15:23" x14ac:dyDescent="0.25">
      <c r="O370">
        <f>IF(G370=0,100,9*J370/G370)</f>
        <v>100</v>
      </c>
      <c r="P370">
        <f>IF(G370=0,100,9*K370/G370)</f>
        <v>100</v>
      </c>
      <c r="Q370" s="35">
        <f>IF(G370=0,0,9*L370/G370)</f>
        <v>0</v>
      </c>
      <c r="R370" s="35">
        <f>IF(H370+I370=0,0,H370/(H370+I370))</f>
        <v>0</v>
      </c>
      <c r="T370">
        <f>IF($G370&lt;$Y$1,100,O370)</f>
        <v>100</v>
      </c>
      <c r="U370">
        <f>IF($G370&lt;$Y$1,100,P370)</f>
        <v>100</v>
      </c>
      <c r="V370">
        <f>IF($G370&lt;$Y$1,0,Q370)</f>
        <v>0</v>
      </c>
      <c r="W370">
        <f>IF(H370+I370&lt;(20*$Y$1/162),0,R370)</f>
        <v>0</v>
      </c>
    </row>
    <row r="371" spans="15:23" x14ac:dyDescent="0.25">
      <c r="O371">
        <f>IF(G371=0,100,9*J371/G371)</f>
        <v>100</v>
      </c>
      <c r="P371">
        <f>IF(G371=0,100,9*K371/G371)</f>
        <v>100</v>
      </c>
      <c r="Q371" s="35">
        <f>IF(G371=0,0,9*L371/G371)</f>
        <v>0</v>
      </c>
      <c r="R371" s="35">
        <f>IF(H371+I371=0,0,H371/(H371+I371))</f>
        <v>0</v>
      </c>
      <c r="T371">
        <f>IF($G371&lt;$Y$1,100,O371)</f>
        <v>100</v>
      </c>
      <c r="U371">
        <f>IF($G371&lt;$Y$1,100,P371)</f>
        <v>100</v>
      </c>
      <c r="V371">
        <f>IF($G371&lt;$Y$1,0,Q371)</f>
        <v>0</v>
      </c>
      <c r="W371">
        <f>IF(H371+I371&lt;(20*$Y$1/162),0,R371)</f>
        <v>0</v>
      </c>
    </row>
    <row r="372" spans="15:23" x14ac:dyDescent="0.25">
      <c r="O372">
        <f>IF(G372=0,100,9*J372/G372)</f>
        <v>100</v>
      </c>
      <c r="P372">
        <f>IF(G372=0,100,9*K372/G372)</f>
        <v>100</v>
      </c>
      <c r="Q372" s="35">
        <f>IF(G372=0,0,9*L372/G372)</f>
        <v>0</v>
      </c>
      <c r="R372" s="35">
        <f>IF(H372+I372=0,0,H372/(H372+I372))</f>
        <v>0</v>
      </c>
      <c r="T372">
        <f>IF($G372&lt;$Y$1,100,O372)</f>
        <v>100</v>
      </c>
      <c r="U372">
        <f>IF($G372&lt;$Y$1,100,P372)</f>
        <v>100</v>
      </c>
      <c r="V372">
        <f>IF($G372&lt;$Y$1,0,Q372)</f>
        <v>0</v>
      </c>
      <c r="W372">
        <f>IF(H372+I372&lt;(20*$Y$1/162),0,R372)</f>
        <v>0</v>
      </c>
    </row>
    <row r="373" spans="15:23" x14ac:dyDescent="0.25">
      <c r="O373">
        <f>IF(G373=0,100,9*J373/G373)</f>
        <v>100</v>
      </c>
      <c r="P373">
        <f>IF(G373=0,100,9*K373/G373)</f>
        <v>100</v>
      </c>
      <c r="Q373" s="35">
        <f>IF(G373=0,0,9*L373/G373)</f>
        <v>0</v>
      </c>
      <c r="R373" s="35">
        <f>IF(H373+I373=0,0,H373/(H373+I373))</f>
        <v>0</v>
      </c>
      <c r="T373">
        <f>IF($G373&lt;$Y$1,100,O373)</f>
        <v>100</v>
      </c>
      <c r="U373">
        <f>IF($G373&lt;$Y$1,100,P373)</f>
        <v>100</v>
      </c>
      <c r="V373">
        <f>IF($G373&lt;$Y$1,0,Q373)</f>
        <v>0</v>
      </c>
      <c r="W373">
        <f>IF(H373+I373&lt;(20*$Y$1/162),0,R373)</f>
        <v>0</v>
      </c>
    </row>
    <row r="374" spans="15:23" x14ac:dyDescent="0.25">
      <c r="O374">
        <f>IF(G374=0,100,9*J374/G374)</f>
        <v>100</v>
      </c>
      <c r="P374">
        <f>IF(G374=0,100,9*K374/G374)</f>
        <v>100</v>
      </c>
      <c r="Q374" s="35">
        <f>IF(G374=0,0,9*L374/G374)</f>
        <v>0</v>
      </c>
      <c r="R374" s="35">
        <f>IF(H374+I374=0,0,H374/(H374+I374))</f>
        <v>0</v>
      </c>
      <c r="T374">
        <f>IF($G374&lt;$Y$1,100,O374)</f>
        <v>100</v>
      </c>
      <c r="U374">
        <f>IF($G374&lt;$Y$1,100,P374)</f>
        <v>100</v>
      </c>
      <c r="V374">
        <f>IF($G374&lt;$Y$1,0,Q374)</f>
        <v>0</v>
      </c>
      <c r="W374">
        <f>IF(H374+I374&lt;(20*$Y$1/162),0,R374)</f>
        <v>0</v>
      </c>
    </row>
    <row r="375" spans="15:23" x14ac:dyDescent="0.25">
      <c r="O375">
        <f>IF(G375=0,100,9*J375/G375)</f>
        <v>100</v>
      </c>
      <c r="P375">
        <f>IF(G375=0,100,9*K375/G375)</f>
        <v>100</v>
      </c>
      <c r="Q375" s="35">
        <f>IF(G375=0,0,9*L375/G375)</f>
        <v>0</v>
      </c>
      <c r="R375" s="35">
        <f>IF(H375+I375=0,0,H375/(H375+I375))</f>
        <v>0</v>
      </c>
      <c r="T375">
        <f>IF($G375&lt;$Y$1,100,O375)</f>
        <v>100</v>
      </c>
      <c r="U375">
        <f>IF($G375&lt;$Y$1,100,P375)</f>
        <v>100</v>
      </c>
      <c r="V375">
        <f>IF($G375&lt;$Y$1,0,Q375)</f>
        <v>0</v>
      </c>
      <c r="W375">
        <f>IF(H375+I375&lt;(20*$Y$1/162),0,R375)</f>
        <v>0</v>
      </c>
    </row>
    <row r="376" spans="15:23" x14ac:dyDescent="0.25">
      <c r="O376">
        <f>IF(G376=0,100,9*J376/G376)</f>
        <v>100</v>
      </c>
      <c r="P376">
        <f>IF(G376=0,100,9*K376/G376)</f>
        <v>100</v>
      </c>
      <c r="Q376" s="35">
        <f>IF(G376=0,0,9*L376/G376)</f>
        <v>0</v>
      </c>
      <c r="R376" s="35">
        <f>IF(H376+I376=0,0,H376/(H376+I376))</f>
        <v>0</v>
      </c>
      <c r="T376">
        <f>IF($G376&lt;$Y$1,100,O376)</f>
        <v>100</v>
      </c>
      <c r="U376">
        <f>IF($G376&lt;$Y$1,100,P376)</f>
        <v>100</v>
      </c>
      <c r="V376">
        <f>IF($G376&lt;$Y$1,0,Q376)</f>
        <v>0</v>
      </c>
      <c r="W376">
        <f>IF(H376+I376&lt;(20*$Y$1/162),0,R376)</f>
        <v>0</v>
      </c>
    </row>
    <row r="377" spans="15:23" x14ac:dyDescent="0.25">
      <c r="O377">
        <f>IF(G377=0,100,9*J377/G377)</f>
        <v>100</v>
      </c>
      <c r="P377">
        <f>IF(G377=0,100,9*K377/G377)</f>
        <v>100</v>
      </c>
      <c r="Q377" s="35">
        <f>IF(G377=0,0,9*L377/G377)</f>
        <v>0</v>
      </c>
      <c r="R377" s="35">
        <f>IF(H377+I377=0,0,H377/(H377+I377))</f>
        <v>0</v>
      </c>
      <c r="T377">
        <f>IF($G377&lt;$Y$1,100,O377)</f>
        <v>100</v>
      </c>
      <c r="U377">
        <f>IF($G377&lt;$Y$1,100,P377)</f>
        <v>100</v>
      </c>
      <c r="V377">
        <f>IF($G377&lt;$Y$1,0,Q377)</f>
        <v>0</v>
      </c>
      <c r="W377">
        <f>IF(H377+I377&lt;(20*$Y$1/162),0,R377)</f>
        <v>0</v>
      </c>
    </row>
    <row r="378" spans="15:23" x14ac:dyDescent="0.25">
      <c r="O378">
        <f>IF(G378=0,100,9*J378/G378)</f>
        <v>100</v>
      </c>
      <c r="P378">
        <f>IF(G378=0,100,9*K378/G378)</f>
        <v>100</v>
      </c>
      <c r="Q378" s="35">
        <f>IF(G378=0,0,9*L378/G378)</f>
        <v>0</v>
      </c>
      <c r="R378" s="35">
        <f>IF(H378+I378=0,0,H378/(H378+I378))</f>
        <v>0</v>
      </c>
      <c r="T378">
        <f>IF($G378&lt;$Y$1,100,O378)</f>
        <v>100</v>
      </c>
      <c r="U378">
        <f>IF($G378&lt;$Y$1,100,P378)</f>
        <v>100</v>
      </c>
      <c r="V378">
        <f>IF($G378&lt;$Y$1,0,Q378)</f>
        <v>0</v>
      </c>
      <c r="W378">
        <f>IF(H378+I378&lt;(20*$Y$1/162),0,R378)</f>
        <v>0</v>
      </c>
    </row>
    <row r="379" spans="15:23" x14ac:dyDescent="0.25">
      <c r="O379">
        <f>IF(G379=0,100,9*J379/G379)</f>
        <v>100</v>
      </c>
      <c r="P379">
        <f>IF(G379=0,100,9*K379/G379)</f>
        <v>100</v>
      </c>
      <c r="Q379" s="35">
        <f>IF(G379=0,0,9*L379/G379)</f>
        <v>0</v>
      </c>
      <c r="R379" s="35">
        <f>IF(H379+I379=0,0,H379/(H379+I379))</f>
        <v>0</v>
      </c>
      <c r="T379">
        <f>IF($G379&lt;$Y$1,100,O379)</f>
        <v>100</v>
      </c>
      <c r="U379">
        <f>IF($G379&lt;$Y$1,100,P379)</f>
        <v>100</v>
      </c>
      <c r="V379">
        <f>IF($G379&lt;$Y$1,0,Q379)</f>
        <v>0</v>
      </c>
      <c r="W379">
        <f>IF(H379+I379&lt;(20*$Y$1/162),0,R379)</f>
        <v>0</v>
      </c>
    </row>
    <row r="380" spans="15:23" x14ac:dyDescent="0.25">
      <c r="O380">
        <f>IF(G380=0,100,9*J380/G380)</f>
        <v>100</v>
      </c>
      <c r="P380">
        <f>IF(G380=0,100,9*K380/G380)</f>
        <v>100</v>
      </c>
      <c r="Q380" s="35">
        <f>IF(G380=0,0,9*L380/G380)</f>
        <v>0</v>
      </c>
      <c r="R380" s="35">
        <f>IF(H380+I380=0,0,H380/(H380+I380))</f>
        <v>0</v>
      </c>
      <c r="T380">
        <f>IF($G380&lt;$Y$1,100,O380)</f>
        <v>100</v>
      </c>
      <c r="U380">
        <f>IF($G380&lt;$Y$1,100,P380)</f>
        <v>100</v>
      </c>
      <c r="V380">
        <f>IF($G380&lt;$Y$1,0,Q380)</f>
        <v>0</v>
      </c>
      <c r="W380">
        <f>IF(H380+I380&lt;(20*$Y$1/162),0,R380)</f>
        <v>0</v>
      </c>
    </row>
    <row r="381" spans="15:23" x14ac:dyDescent="0.25">
      <c r="O381">
        <f>IF(G381=0,100,9*J381/G381)</f>
        <v>100</v>
      </c>
      <c r="P381">
        <f>IF(G381=0,100,9*K381/G381)</f>
        <v>100</v>
      </c>
      <c r="Q381" s="35">
        <f>IF(G381=0,0,9*L381/G381)</f>
        <v>0</v>
      </c>
      <c r="R381" s="35">
        <f>IF(H381+I381=0,0,H381/(H381+I381))</f>
        <v>0</v>
      </c>
      <c r="T381">
        <f>IF($G381&lt;$Y$1,100,O381)</f>
        <v>100</v>
      </c>
      <c r="U381">
        <f>IF($G381&lt;$Y$1,100,P381)</f>
        <v>100</v>
      </c>
      <c r="V381">
        <f>IF($G381&lt;$Y$1,0,Q381)</f>
        <v>0</v>
      </c>
      <c r="W381">
        <f>IF(H381+I381&lt;(20*$Y$1/162),0,R381)</f>
        <v>0</v>
      </c>
    </row>
    <row r="382" spans="15:23" x14ac:dyDescent="0.25">
      <c r="O382">
        <f>IF(G382=0,100,9*J382/G382)</f>
        <v>100</v>
      </c>
      <c r="P382">
        <f>IF(G382=0,100,9*K382/G382)</f>
        <v>100</v>
      </c>
      <c r="Q382" s="35">
        <f>IF(G382=0,0,9*L382/G382)</f>
        <v>0</v>
      </c>
      <c r="R382" s="35">
        <f>IF(H382+I382=0,0,H382/(H382+I382))</f>
        <v>0</v>
      </c>
      <c r="T382">
        <f>IF($G382&lt;$Y$1,100,O382)</f>
        <v>100</v>
      </c>
      <c r="U382">
        <f>IF($G382&lt;$Y$1,100,P382)</f>
        <v>100</v>
      </c>
      <c r="V382">
        <f>IF($G382&lt;$Y$1,0,Q382)</f>
        <v>0</v>
      </c>
      <c r="W382">
        <f>IF(H382+I382&lt;(20*$Y$1/162),0,R382)</f>
        <v>0</v>
      </c>
    </row>
    <row r="383" spans="15:23" x14ac:dyDescent="0.25">
      <c r="O383">
        <f>IF(G383=0,100,9*J383/G383)</f>
        <v>100</v>
      </c>
      <c r="P383">
        <f>IF(G383=0,100,9*K383/G383)</f>
        <v>100</v>
      </c>
      <c r="Q383" s="35">
        <f>IF(G383=0,0,9*L383/G383)</f>
        <v>0</v>
      </c>
      <c r="R383" s="35">
        <f>IF(H383+I383=0,0,H383/(H383+I383))</f>
        <v>0</v>
      </c>
      <c r="T383">
        <f>IF($G383&lt;$Y$1,100,O383)</f>
        <v>100</v>
      </c>
      <c r="U383">
        <f>IF($G383&lt;$Y$1,100,P383)</f>
        <v>100</v>
      </c>
      <c r="V383">
        <f>IF($G383&lt;$Y$1,0,Q383)</f>
        <v>0</v>
      </c>
      <c r="W383">
        <f>IF(H383+I383&lt;(20*$Y$1/162),0,R383)</f>
        <v>0</v>
      </c>
    </row>
    <row r="384" spans="15:23" x14ac:dyDescent="0.25">
      <c r="O384">
        <f>IF(G384=0,100,9*J384/G384)</f>
        <v>100</v>
      </c>
      <c r="P384">
        <f>IF(G384=0,100,9*K384/G384)</f>
        <v>100</v>
      </c>
      <c r="Q384" s="35">
        <f>IF(G384=0,0,9*L384/G384)</f>
        <v>0</v>
      </c>
      <c r="R384" s="35">
        <f>IF(H384+I384=0,0,H384/(H384+I384))</f>
        <v>0</v>
      </c>
      <c r="T384">
        <f>IF($G384&lt;$Y$1,100,O384)</f>
        <v>100</v>
      </c>
      <c r="U384">
        <f>IF($G384&lt;$Y$1,100,P384)</f>
        <v>100</v>
      </c>
      <c r="V384">
        <f>IF($G384&lt;$Y$1,0,Q384)</f>
        <v>0</v>
      </c>
      <c r="W384">
        <f>IF(H384+I384&lt;(20*$Y$1/162),0,R384)</f>
        <v>0</v>
      </c>
    </row>
    <row r="385" spans="15:23" x14ac:dyDescent="0.25">
      <c r="O385">
        <f>IF(G385=0,100,9*J385/G385)</f>
        <v>100</v>
      </c>
      <c r="P385">
        <f>IF(G385=0,100,9*K385/G385)</f>
        <v>100</v>
      </c>
      <c r="Q385" s="35">
        <f>IF(G385=0,0,9*L385/G385)</f>
        <v>0</v>
      </c>
      <c r="R385" s="35">
        <f>IF(H385+I385=0,0,H385/(H385+I385))</f>
        <v>0</v>
      </c>
      <c r="T385">
        <f>IF($G385&lt;$Y$1,100,O385)</f>
        <v>100</v>
      </c>
      <c r="U385">
        <f>IF($G385&lt;$Y$1,100,P385)</f>
        <v>100</v>
      </c>
      <c r="V385">
        <f>IF($G385&lt;$Y$1,0,Q385)</f>
        <v>0</v>
      </c>
      <c r="W385">
        <f>IF(H385+I385&lt;(20*$Y$1/162),0,R385)</f>
        <v>0</v>
      </c>
    </row>
    <row r="386" spans="15:23" x14ac:dyDescent="0.25">
      <c r="O386">
        <f>IF(G386=0,100,9*J386/G386)</f>
        <v>100</v>
      </c>
      <c r="P386">
        <f>IF(G386=0,100,9*K386/G386)</f>
        <v>100</v>
      </c>
      <c r="Q386" s="35">
        <f>IF(G386=0,0,9*L386/G386)</f>
        <v>0</v>
      </c>
      <c r="R386" s="35">
        <f>IF(H386+I386=0,0,H386/(H386+I386))</f>
        <v>0</v>
      </c>
      <c r="T386">
        <f>IF($G386&lt;$Y$1,100,O386)</f>
        <v>100</v>
      </c>
      <c r="U386">
        <f>IF($G386&lt;$Y$1,100,P386)</f>
        <v>100</v>
      </c>
      <c r="V386">
        <f>IF($G386&lt;$Y$1,0,Q386)</f>
        <v>0</v>
      </c>
      <c r="W386">
        <f>IF(H386+I386&lt;(20*$Y$1/162),0,R386)</f>
        <v>0</v>
      </c>
    </row>
    <row r="387" spans="15:23" x14ac:dyDescent="0.25">
      <c r="O387">
        <f>IF(G387=0,100,9*J387/G387)</f>
        <v>100</v>
      </c>
      <c r="P387">
        <f>IF(G387=0,100,9*K387/G387)</f>
        <v>100</v>
      </c>
      <c r="Q387" s="35">
        <f>IF(G387=0,0,9*L387/G387)</f>
        <v>0</v>
      </c>
      <c r="R387" s="35">
        <f>IF(H387+I387=0,0,H387/(H387+I387))</f>
        <v>0</v>
      </c>
      <c r="T387">
        <f>IF($G387&lt;$Y$1,100,O387)</f>
        <v>100</v>
      </c>
      <c r="U387">
        <f>IF($G387&lt;$Y$1,100,P387)</f>
        <v>100</v>
      </c>
      <c r="V387">
        <f>IF($G387&lt;$Y$1,0,Q387)</f>
        <v>0</v>
      </c>
      <c r="W387">
        <f>IF(H387+I387&lt;(20*$Y$1/162),0,R387)</f>
        <v>0</v>
      </c>
    </row>
    <row r="388" spans="15:23" x14ac:dyDescent="0.25">
      <c r="O388">
        <f>IF(G388=0,100,9*J388/G388)</f>
        <v>100</v>
      </c>
      <c r="P388">
        <f>IF(G388=0,100,9*K388/G388)</f>
        <v>100</v>
      </c>
      <c r="Q388" s="35">
        <f>IF(G388=0,0,9*L388/G388)</f>
        <v>0</v>
      </c>
      <c r="R388" s="35">
        <f>IF(H388+I388=0,0,H388/(H388+I388))</f>
        <v>0</v>
      </c>
      <c r="T388">
        <f>IF($G388&lt;$Y$1,100,O388)</f>
        <v>100</v>
      </c>
      <c r="U388">
        <f>IF($G388&lt;$Y$1,100,P388)</f>
        <v>100</v>
      </c>
      <c r="V388">
        <f>IF($G388&lt;$Y$1,0,Q388)</f>
        <v>0</v>
      </c>
      <c r="W388">
        <f>IF(H388+I388&lt;(20*$Y$1/162),0,R388)</f>
        <v>0</v>
      </c>
    </row>
    <row r="389" spans="15:23" x14ac:dyDescent="0.25">
      <c r="O389">
        <f>IF(G389=0,100,9*J389/G389)</f>
        <v>100</v>
      </c>
      <c r="P389">
        <f>IF(G389=0,100,9*K389/G389)</f>
        <v>100</v>
      </c>
      <c r="Q389" s="35">
        <f>IF(G389=0,0,9*L389/G389)</f>
        <v>0</v>
      </c>
      <c r="R389" s="35">
        <f>IF(H389+I389=0,0,H389/(H389+I389))</f>
        <v>0</v>
      </c>
      <c r="T389">
        <f>IF($G389&lt;$Y$1,100,O389)</f>
        <v>100</v>
      </c>
      <c r="U389">
        <f>IF($G389&lt;$Y$1,100,P389)</f>
        <v>100</v>
      </c>
      <c r="V389">
        <f>IF($G389&lt;$Y$1,0,Q389)</f>
        <v>0</v>
      </c>
      <c r="W389">
        <f>IF(H389+I389&lt;(20*$Y$1/162),0,R389)</f>
        <v>0</v>
      </c>
    </row>
    <row r="390" spans="15:23" x14ac:dyDescent="0.25">
      <c r="O390">
        <f>IF(G390=0,100,9*J390/G390)</f>
        <v>100</v>
      </c>
      <c r="P390">
        <f>IF(G390=0,100,9*K390/G390)</f>
        <v>100</v>
      </c>
      <c r="Q390" s="35">
        <f>IF(G390=0,0,9*L390/G390)</f>
        <v>0</v>
      </c>
      <c r="R390" s="35">
        <f>IF(H390+I390=0,0,H390/(H390+I390))</f>
        <v>0</v>
      </c>
      <c r="T390">
        <f>IF($G390&lt;$Y$1,100,O390)</f>
        <v>100</v>
      </c>
      <c r="U390">
        <f>IF($G390&lt;$Y$1,100,P390)</f>
        <v>100</v>
      </c>
      <c r="V390">
        <f>IF($G390&lt;$Y$1,0,Q390)</f>
        <v>0</v>
      </c>
      <c r="W390">
        <f>IF(H390+I390&lt;(20*$Y$1/162),0,R390)</f>
        <v>0</v>
      </c>
    </row>
    <row r="391" spans="15:23" x14ac:dyDescent="0.25">
      <c r="O391">
        <f>IF(G391=0,100,9*J391/G391)</f>
        <v>100</v>
      </c>
      <c r="P391">
        <f>IF(G391=0,100,9*K391/G391)</f>
        <v>100</v>
      </c>
      <c r="Q391" s="35">
        <f>IF(G391=0,0,9*L391/G391)</f>
        <v>0</v>
      </c>
      <c r="R391" s="35">
        <f>IF(H391+I391=0,0,H391/(H391+I391))</f>
        <v>0</v>
      </c>
      <c r="T391">
        <f>IF($G391&lt;$Y$1,100,O391)</f>
        <v>100</v>
      </c>
      <c r="U391">
        <f>IF($G391&lt;$Y$1,100,P391)</f>
        <v>100</v>
      </c>
      <c r="V391">
        <f>IF($G391&lt;$Y$1,0,Q391)</f>
        <v>0</v>
      </c>
      <c r="W391">
        <f>IF(H391+I391&lt;(20*$Y$1/162),0,R391)</f>
        <v>0</v>
      </c>
    </row>
    <row r="392" spans="15:23" x14ac:dyDescent="0.25">
      <c r="O392">
        <f>IF(G392=0,100,9*J392/G392)</f>
        <v>100</v>
      </c>
      <c r="P392">
        <f>IF(G392=0,100,9*K392/G392)</f>
        <v>100</v>
      </c>
      <c r="Q392" s="35">
        <f>IF(G392=0,0,9*L392/G392)</f>
        <v>0</v>
      </c>
      <c r="R392" s="35">
        <f>IF(H392+I392=0,0,H392/(H392+I392))</f>
        <v>0</v>
      </c>
      <c r="T392">
        <f>IF($G392&lt;$Y$1,100,O392)</f>
        <v>100</v>
      </c>
      <c r="U392">
        <f>IF($G392&lt;$Y$1,100,P392)</f>
        <v>100</v>
      </c>
      <c r="V392">
        <f>IF($G392&lt;$Y$1,0,Q392)</f>
        <v>0</v>
      </c>
      <c r="W392">
        <f>IF(H392+I392&lt;(20*$Y$1/162),0,R392)</f>
        <v>0</v>
      </c>
    </row>
    <row r="393" spans="15:23" x14ac:dyDescent="0.25">
      <c r="O393">
        <f>IF(G393=0,100,9*J393/G393)</f>
        <v>100</v>
      </c>
      <c r="P393">
        <f>IF(G393=0,100,9*K393/G393)</f>
        <v>100</v>
      </c>
      <c r="Q393" s="35">
        <f>IF(G393=0,0,9*L393/G393)</f>
        <v>0</v>
      </c>
      <c r="R393" s="35">
        <f>IF(H393+I393=0,0,H393/(H393+I393))</f>
        <v>0</v>
      </c>
      <c r="T393">
        <f>IF($G393&lt;$Y$1,100,O393)</f>
        <v>100</v>
      </c>
      <c r="U393">
        <f>IF($G393&lt;$Y$1,100,P393)</f>
        <v>100</v>
      </c>
      <c r="V393">
        <f>IF($G393&lt;$Y$1,0,Q393)</f>
        <v>0</v>
      </c>
      <c r="W393">
        <f>IF(H393+I393&lt;(20*$Y$1/162),0,R393)</f>
        <v>0</v>
      </c>
    </row>
    <row r="394" spans="15:23" x14ac:dyDescent="0.25">
      <c r="O394">
        <f>IF(G394=0,100,9*J394/G394)</f>
        <v>100</v>
      </c>
      <c r="P394">
        <f>IF(G394=0,100,9*K394/G394)</f>
        <v>100</v>
      </c>
      <c r="Q394" s="35">
        <f>IF(G394=0,0,9*L394/G394)</f>
        <v>0</v>
      </c>
      <c r="R394" s="35">
        <f>IF(H394+I394=0,0,H394/(H394+I394))</f>
        <v>0</v>
      </c>
      <c r="T394">
        <f>IF($G394&lt;$Y$1,100,O394)</f>
        <v>100</v>
      </c>
      <c r="U394">
        <f>IF($G394&lt;$Y$1,100,P394)</f>
        <v>100</v>
      </c>
      <c r="V394">
        <f>IF($G394&lt;$Y$1,0,Q394)</f>
        <v>0</v>
      </c>
      <c r="W394">
        <f>IF(H394+I394&lt;(20*$Y$1/162),0,R394)</f>
        <v>0</v>
      </c>
    </row>
    <row r="395" spans="15:23" x14ac:dyDescent="0.25">
      <c r="O395">
        <f>IF(G395=0,100,9*J395/G395)</f>
        <v>100</v>
      </c>
      <c r="P395">
        <f>IF(G395=0,100,9*K395/G395)</f>
        <v>100</v>
      </c>
      <c r="Q395" s="35">
        <f>IF(G395=0,0,9*L395/G395)</f>
        <v>0</v>
      </c>
      <c r="R395" s="35">
        <f>IF(H395+I395=0,0,H395/(H395+I395))</f>
        <v>0</v>
      </c>
      <c r="T395">
        <f>IF($G395&lt;$Y$1,100,O395)</f>
        <v>100</v>
      </c>
      <c r="U395">
        <f>IF($G395&lt;$Y$1,100,P395)</f>
        <v>100</v>
      </c>
      <c r="V395">
        <f>IF($G395&lt;$Y$1,0,Q395)</f>
        <v>0</v>
      </c>
      <c r="W395">
        <f>IF(H395+I395&lt;(20*$Y$1/162),0,R395)</f>
        <v>0</v>
      </c>
    </row>
    <row r="396" spans="15:23" x14ac:dyDescent="0.25">
      <c r="O396">
        <f>IF(G396=0,100,9*J396/G396)</f>
        <v>100</v>
      </c>
      <c r="P396">
        <f>IF(G396=0,100,9*K396/G396)</f>
        <v>100</v>
      </c>
      <c r="Q396" s="35">
        <f>IF(G396=0,0,9*L396/G396)</f>
        <v>0</v>
      </c>
      <c r="R396" s="35">
        <f>IF(H396+I396=0,0,H396/(H396+I396))</f>
        <v>0</v>
      </c>
      <c r="T396">
        <f>IF($G396&lt;$Y$1,100,O396)</f>
        <v>100</v>
      </c>
      <c r="U396">
        <f>IF($G396&lt;$Y$1,100,P396)</f>
        <v>100</v>
      </c>
      <c r="V396">
        <f>IF($G396&lt;$Y$1,0,Q396)</f>
        <v>0</v>
      </c>
      <c r="W396">
        <f>IF(H396+I396&lt;(20*$Y$1/162),0,R396)</f>
        <v>0</v>
      </c>
    </row>
    <row r="397" spans="15:23" x14ac:dyDescent="0.25">
      <c r="O397">
        <f>IF(G397=0,100,9*J397/G397)</f>
        <v>100</v>
      </c>
      <c r="P397">
        <f>IF(G397=0,100,9*K397/G397)</f>
        <v>100</v>
      </c>
      <c r="Q397" s="35">
        <f>IF(G397=0,0,9*L397/G397)</f>
        <v>0</v>
      </c>
      <c r="R397" s="35">
        <f>IF(H397+I397=0,0,H397/(H397+I397))</f>
        <v>0</v>
      </c>
      <c r="T397">
        <f>IF($G397&lt;$Y$1,100,O397)</f>
        <v>100</v>
      </c>
      <c r="U397">
        <f>IF($G397&lt;$Y$1,100,P397)</f>
        <v>100</v>
      </c>
      <c r="V397">
        <f>IF($G397&lt;$Y$1,0,Q397)</f>
        <v>0</v>
      </c>
      <c r="W397">
        <f>IF(H397+I397&lt;(20*$Y$1/162),0,R397)</f>
        <v>0</v>
      </c>
    </row>
    <row r="398" spans="15:23" x14ac:dyDescent="0.25">
      <c r="O398">
        <f>IF(G398=0,100,9*J398/G398)</f>
        <v>100</v>
      </c>
      <c r="P398">
        <f>IF(G398=0,100,9*K398/G398)</f>
        <v>100</v>
      </c>
      <c r="Q398" s="35">
        <f>IF(G398=0,0,9*L398/G398)</f>
        <v>0</v>
      </c>
      <c r="R398" s="35">
        <f>IF(H398+I398=0,0,H398/(H398+I398))</f>
        <v>0</v>
      </c>
      <c r="T398">
        <f>IF($G398&lt;$Y$1,100,O398)</f>
        <v>100</v>
      </c>
      <c r="U398">
        <f>IF($G398&lt;$Y$1,100,P398)</f>
        <v>100</v>
      </c>
      <c r="V398">
        <f>IF($G398&lt;$Y$1,0,Q398)</f>
        <v>0</v>
      </c>
      <c r="W398">
        <f>IF(H398+I398&lt;(20*$Y$1/162),0,R398)</f>
        <v>0</v>
      </c>
    </row>
    <row r="399" spans="15:23" x14ac:dyDescent="0.25">
      <c r="O399">
        <f>IF(G399=0,100,9*J399/G399)</f>
        <v>100</v>
      </c>
      <c r="P399">
        <f>IF(G399=0,100,9*K399/G399)</f>
        <v>100</v>
      </c>
      <c r="Q399" s="35">
        <f>IF(G399=0,0,9*L399/G399)</f>
        <v>0</v>
      </c>
      <c r="R399" s="35">
        <f>IF(H399+I399=0,0,H399/(H399+I399))</f>
        <v>0</v>
      </c>
      <c r="T399">
        <f>IF($G399&lt;$Y$1,100,O399)</f>
        <v>100</v>
      </c>
      <c r="U399">
        <f>IF($G399&lt;$Y$1,100,P399)</f>
        <v>100</v>
      </c>
      <c r="V399">
        <f>IF($G399&lt;$Y$1,0,Q399)</f>
        <v>0</v>
      </c>
      <c r="W399">
        <f>IF(H399+I399&lt;(20*$Y$1/162),0,R399)</f>
        <v>0</v>
      </c>
    </row>
    <row r="405" spans="1:23" x14ac:dyDescent="0.25">
      <c r="A405" s="68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T405" s="36"/>
      <c r="U405" s="36"/>
      <c r="V405" s="36"/>
      <c r="W405" s="36"/>
    </row>
    <row r="406" spans="1:23" x14ac:dyDescent="0.25">
      <c r="A406" s="68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T406" s="36"/>
      <c r="U406" s="36"/>
      <c r="V406" s="36"/>
      <c r="W406" s="36"/>
    </row>
    <row r="407" spans="1:23" x14ac:dyDescent="0.25">
      <c r="A407" s="68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T407" s="36"/>
      <c r="U407" s="36"/>
      <c r="V407" s="36"/>
      <c r="W407" s="36"/>
    </row>
    <row r="408" spans="1:23" x14ac:dyDescent="0.25">
      <c r="A408" s="68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T408" s="36"/>
      <c r="U408" s="36"/>
      <c r="V408" s="36"/>
      <c r="W408" s="36"/>
    </row>
    <row r="409" spans="1:23" x14ac:dyDescent="0.25">
      <c r="A409" s="68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T409" s="36"/>
      <c r="U409" s="36"/>
      <c r="V409" s="36"/>
      <c r="W409" s="36"/>
    </row>
    <row r="410" spans="1:23" x14ac:dyDescent="0.25">
      <c r="A410" s="68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T410" s="36"/>
      <c r="U410" s="36"/>
      <c r="V410" s="36"/>
      <c r="W410" s="36"/>
    </row>
    <row r="411" spans="1:23" x14ac:dyDescent="0.25">
      <c r="A411" s="68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T411" s="36"/>
      <c r="U411" s="36"/>
      <c r="V411" s="36"/>
      <c r="W411" s="36"/>
    </row>
    <row r="426" spans="1:18" x14ac:dyDescent="0.25">
      <c r="A426" s="62"/>
      <c r="Q426" s="35"/>
      <c r="R426" s="35"/>
    </row>
    <row r="427" spans="1:18" x14ac:dyDescent="0.25">
      <c r="A427" s="62"/>
      <c r="Q427" s="35"/>
      <c r="R427" s="35"/>
    </row>
    <row r="428" spans="1:18" x14ac:dyDescent="0.25">
      <c r="A428" s="62"/>
      <c r="Q428" s="35"/>
      <c r="R428" s="35"/>
    </row>
    <row r="429" spans="1:18" x14ac:dyDescent="0.25">
      <c r="A429" s="62"/>
      <c r="Q429" s="35"/>
      <c r="R429" s="35"/>
    </row>
    <row r="430" spans="1:18" x14ac:dyDescent="0.25">
      <c r="A430" s="62"/>
      <c r="Q430" s="35"/>
      <c r="R430" s="35"/>
    </row>
    <row r="431" spans="1:18" x14ac:dyDescent="0.25">
      <c r="A431" s="62"/>
      <c r="Q431" s="35"/>
      <c r="R431" s="35"/>
    </row>
    <row r="432" spans="1:18" x14ac:dyDescent="0.25">
      <c r="A432" s="62"/>
      <c r="Q432" s="67"/>
      <c r="R432" s="67"/>
    </row>
  </sheetData>
  <sortState xmlns:xlrd2="http://schemas.microsoft.com/office/spreadsheetml/2017/richdata2" ref="A2:Y453">
    <sortCondition descending="1" ref="W2:W453"/>
  </sortState>
  <conditionalFormatting sqref="B1:B1048576">
    <cfRule type="cellIs" dxfId="10" priority="2" operator="equal">
      <formula>"PL"</formula>
    </cfRule>
    <cfRule type="cellIs" dxfId="11" priority="1" operator="equal">
      <formula>"WA"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Standing</vt:lpstr>
      <vt:lpstr>Team Stats</vt:lpstr>
      <vt:lpstr>Hitting Leaders</vt:lpstr>
      <vt:lpstr>Pitching Leaders</vt:lpstr>
      <vt:lpstr>Hitters</vt:lpstr>
      <vt:lpstr>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</dc:creator>
  <cp:lastModifiedBy>Michael Grady</cp:lastModifiedBy>
  <dcterms:created xsi:type="dcterms:W3CDTF">2022-10-27T15:37:37Z</dcterms:created>
  <dcterms:modified xsi:type="dcterms:W3CDTF">2025-07-09T18:44:13Z</dcterms:modified>
</cp:coreProperties>
</file>